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605" activeTab="5"/>
  </bookViews>
  <sheets>
    <sheet name="AÇIKLAMA" sheetId="21" r:id="rId1"/>
    <sheet name="854" sheetId="18" r:id="rId2"/>
    <sheet name="4817" sheetId="13" r:id="rId3"/>
    <sheet name="4857" sheetId="17" r:id="rId4"/>
    <sheet name="5953" sheetId="20" r:id="rId5"/>
    <sheet name="6331" sheetId="22" r:id="rId6"/>
    <sheet name="6356" sheetId="25" r:id="rId7"/>
  </sheets>
  <calcPr calcId="145621"/>
</workbook>
</file>

<file path=xl/calcChain.xml><?xml version="1.0" encoding="utf-8"?>
<calcChain xmlns="http://schemas.openxmlformats.org/spreadsheetml/2006/main">
  <c r="I11" i="18" l="1"/>
  <c r="I12" i="18"/>
  <c r="I13" i="18"/>
  <c r="I14" i="18"/>
  <c r="I9" i="18"/>
  <c r="I5" i="18"/>
  <c r="I6" i="18"/>
  <c r="I7" i="18"/>
  <c r="I4" i="18"/>
  <c r="E4" i="25"/>
  <c r="E10" i="25"/>
  <c r="E17" i="25"/>
  <c r="E16" i="25"/>
  <c r="E15" i="25"/>
  <c r="E14" i="25"/>
  <c r="E13" i="25"/>
  <c r="E12" i="25"/>
  <c r="E11" i="25"/>
  <c r="E9" i="25"/>
  <c r="E8" i="25"/>
  <c r="E6" i="25"/>
  <c r="E5" i="25"/>
  <c r="D9" i="20"/>
  <c r="E9" i="20"/>
  <c r="F9" i="20"/>
  <c r="D7" i="20"/>
  <c r="E7" i="20"/>
  <c r="F7" i="20"/>
  <c r="D6" i="20"/>
  <c r="E6" i="20"/>
  <c r="F6" i="20"/>
  <c r="D5" i="20"/>
  <c r="E5" i="20"/>
  <c r="F5" i="20"/>
  <c r="D4" i="20"/>
  <c r="E4" i="20"/>
  <c r="F4" i="20"/>
  <c r="D3" i="20"/>
  <c r="E3" i="20"/>
  <c r="F3" i="20"/>
  <c r="E11" i="18"/>
  <c r="F11" i="18"/>
  <c r="F5"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7" i="17"/>
  <c r="F38" i="17"/>
  <c r="F39" i="17"/>
  <c r="F40" i="17"/>
  <c r="F41" i="17"/>
  <c r="F42" i="17"/>
  <c r="F43" i="17"/>
  <c r="F44" i="17"/>
  <c r="F45" i="17"/>
  <c r="F46" i="17"/>
  <c r="F47" i="17"/>
  <c r="F48" i="17"/>
  <c r="F34" i="17"/>
  <c r="F35" i="17"/>
  <c r="F36" i="17"/>
  <c r="F6" i="17"/>
</calcChain>
</file>

<file path=xl/sharedStrings.xml><?xml version="1.0" encoding="utf-8"?>
<sst xmlns="http://schemas.openxmlformats.org/spreadsheetml/2006/main" count="544" uniqueCount="350">
  <si>
    <t>Fiil</t>
  </si>
  <si>
    <t>Asgari ücreti ödememek veya eksik ödemek</t>
  </si>
  <si>
    <t>İşçi Özlük dosyasını düzenlememek</t>
  </si>
  <si>
    <t>92/2</t>
  </si>
  <si>
    <t>Sözleşmesi fesh edilen işçiye yıllık izin ücreti ödememek</t>
  </si>
  <si>
    <t>96/1</t>
  </si>
  <si>
    <t>Çalışma sürelerine ve buna dair yönetmelik hükümlerine uymamak</t>
  </si>
  <si>
    <t>Ara dinlenmesini uygulamamak</t>
  </si>
  <si>
    <t>Çocukları çalıştırma yaşına ve çalıştırma yasağına aykırı davranmak</t>
  </si>
  <si>
    <t>Yer ve sualtında çalıştırma yasağına uymamak</t>
  </si>
  <si>
    <t>Çalışma koşullarına ilişkin belgeyi vermemek</t>
  </si>
  <si>
    <t>Ücret hesap pusulası düzenlememek</t>
  </si>
  <si>
    <t>Yüzde ile ilgili belgeyi  temsilciye vermemek</t>
  </si>
  <si>
    <t>Yıllık ücrelli izni yasaya aykırı şekilde bölmek,</t>
  </si>
  <si>
    <t>99/a</t>
  </si>
  <si>
    <t>99/b</t>
  </si>
  <si>
    <t>99/c</t>
  </si>
  <si>
    <t>102/a</t>
  </si>
  <si>
    <t>102/b</t>
  </si>
  <si>
    <t>102/c</t>
  </si>
  <si>
    <t>Ağır ve tehlikeli işlerde çalışanlar için sağlık raporu almamak</t>
  </si>
  <si>
    <t>Geçici İş İlişkisine ilişkin yükümlülüklere uymamak</t>
  </si>
  <si>
    <t>Özürlü ve Eski Hükümlü Çalıştırmamak</t>
  </si>
  <si>
    <t>18 yaşından küçük işçiler için sağlık raporu almamak</t>
  </si>
  <si>
    <t>Gebe ve emzikli kadınlar hakkındaki yönetmelik hükümlerine uymamak</t>
  </si>
  <si>
    <t>İş sağlığı ve güvenliği yönetmeliklerine aykırı davranmak</t>
  </si>
  <si>
    <t>Çalışma sürelerine ilişkin yönetmeliklere muhalefet etmek</t>
  </si>
  <si>
    <t>Çağrı üzerine çalışma hükümlerine aykırı davranmak</t>
  </si>
  <si>
    <t>Telafi çalışması usullerine uymamak</t>
  </si>
  <si>
    <t>Sıra No.</t>
  </si>
  <si>
    <t>Kanun Maddesi</t>
  </si>
  <si>
    <t>Ceza Maddesi</t>
  </si>
  <si>
    <t>İşten ayrılan işçiye Çalışma Belgesi vermemek, belgeye gerçeğe aykırı bilgi yazmak</t>
  </si>
  <si>
    <t>Yıllık izin yönetmeliğinin esas usullerine aykırı olarak izni kullandırmamak veya eksik kullandırmak</t>
  </si>
  <si>
    <t>Ağır ve tehlikeli işlerde 16 yaşından küçükleri çalıştırmak veya yönetmelikte gösterilen yaş kayıtlarına aykırı işçi çalıştırmak.</t>
  </si>
  <si>
    <t>Ücret ile bu kanundan doğan veya TİS'den yada iş sözleşmesinden doğan ücreti kasten ödememek veya eksik ödemek</t>
  </si>
  <si>
    <t>Yasaya aykırı ücret kesme cezası vermek veya kesintinin sebep ve hesabını bildirmemek</t>
  </si>
  <si>
    <t>İzin ücretini yasaya aykırı şekilde ödemek veya eksik ödemek</t>
  </si>
  <si>
    <t>Doğum öncesi - sonrası sürelerde kadın işçiyi çalıştırmak veya ücretsiz izin vermemek</t>
  </si>
  <si>
    <t>İşçilere eşit davranma ilkesine aykırı davranmak</t>
  </si>
  <si>
    <t>Madde hükmüne aykırı olarak işçi çıkartmak (toplu işçi çıkarma)</t>
  </si>
  <si>
    <t>Çalıştırılmayan her özürlü ve eski hükümlü ve çalıştırılmayan her ay için</t>
  </si>
  <si>
    <t>Bu durumdaki her işçi için</t>
  </si>
  <si>
    <t>İşçileri geceleri 7.5 saatten fazla çalıştırmak, gece ve gündüz postalarını değiştirmemek</t>
  </si>
  <si>
    <t>Çocuk ve genç işleri gece çalıştırmak veya ilgili yönetmelik hükümlerine aykırı hareket etmek</t>
  </si>
  <si>
    <t xml:space="preserve">Faaliyeti durdurulan işi izin almadan devam ettirmek, kapatılan işyerini izinsiz açmak </t>
  </si>
  <si>
    <t>107/2</t>
  </si>
  <si>
    <t>İş Müfettişlerinin teftiş ve denetim görevlerinin yapılmasını ve sonuçlandırılmasını engellemek.</t>
  </si>
  <si>
    <t>105/c</t>
  </si>
  <si>
    <t>105/a</t>
  </si>
  <si>
    <t>Alınmayan her iş sağlığı ve güvenligi önlemi için ve alınmayan önlemler için izleyen her ay aynı miktar</t>
  </si>
  <si>
    <t>İşletme belgesi almadan işyeri açmak veya belgelendirilmesi gereken veya ürünler için belge almamak</t>
  </si>
  <si>
    <t>İş sağlığı ve güvenliği hizmetleri ile ilgili yükümlülükleri yerine getirmemek</t>
  </si>
  <si>
    <t>85/1</t>
  </si>
  <si>
    <t>105/d</t>
  </si>
  <si>
    <t>Mesleki eğitim almamış işçi çalıştırmak</t>
  </si>
  <si>
    <t>85/2</t>
  </si>
  <si>
    <t>Her işçi için</t>
  </si>
  <si>
    <t>105/b</t>
  </si>
  <si>
    <t>Bu durumdaki her çocuk için</t>
  </si>
  <si>
    <t>Ücret, pirim, ikramiye ve bu nitelikteki her çeşit istihkakını zorunlu tutulduğu halde özel olarak açılan banka hesabına ödememek</t>
  </si>
  <si>
    <t>4857 SAYILI İŞ KANUNUNA GÖRE UYGULANACAK İDARİ PARA CEZALARI (TL)</t>
  </si>
  <si>
    <t>107/1-a</t>
  </si>
  <si>
    <t>107/1-b</t>
  </si>
  <si>
    <t>Fazla çalışmalara ilişkin ücreti ödememek, işçiye hak ettiği serbest zamanı altı ay zarfında kullandırmamak, fazla saatlerde yapılacak çalışmalar için işçinin onayını almamak</t>
  </si>
  <si>
    <t>İşverenlerin ve işçilerin iş sağlığı ve güvenliği yükümlülüklerini yerine getirmemek</t>
  </si>
  <si>
    <t>İş sağlığı ve güvenliği kurullarının kurulması ve çalıştırılması ile ilgili hükümlere aykırı davranmak, iş sağlığı ve güvenliği kurullarınca alınan kararları uygulamamak</t>
  </si>
  <si>
    <t>2-5083 Sayılı Kanuna göre; Yeni Türk Lirası cinsinden yapılan işlemlerde yarım Yeni Kuruşun üzerindeki değerler bir Yeni Kuruşa tamamlanır; yarım Yeni Kuruş ve altındaki değerler dikkate alınmaz.</t>
  </si>
  <si>
    <t>1- 4854 Sayılı Kanun ile idari para cezasına dönüştürülmüştür.</t>
  </si>
  <si>
    <t>35. MADDE</t>
  </si>
  <si>
    <t>52. MADDE</t>
  </si>
  <si>
    <t xml:space="preserve">29. MADDE (Gemi adamının ücret, prim, ikramiye ve bu nitelikteki her çeşit istihkakının zorunlu tutulduğu halde özel olarak açılan banka hesabına yatırmamak) </t>
  </si>
  <si>
    <t>51/ EK FIKRA</t>
  </si>
  <si>
    <t>08.02.2008 tarihinden itibaren uygulanacak idari para cezası miktarı (5728 sayılı Kanun)</t>
  </si>
  <si>
    <t>KANUN MADDESİ</t>
  </si>
  <si>
    <t>CEZA MADDESİ</t>
  </si>
  <si>
    <t>4-5754 sayılı Kanunla yapılan değişikliğe göre 14. maddede öngörülen idari para cezası her bir gazeteci için uygulanacaktır. Söz konusu Kanun 08.05.2008 tarih ve 26870 sayılı Resmi Gazete' de yayımlanarak yürürlüğe girmiştir.</t>
  </si>
  <si>
    <t>3-5083 sayılı T.C. Devletinin Para Birimi Hakkında Kanunun 2. maddesine 21/04/2005 tarihli 5335 sayılı Kanunun 22. maddesi ile eklenen fıkra uyarınca 1 YTL'nin altında kalan tutarlar dikkate alınmamıştır.</t>
  </si>
  <si>
    <t>25. MADDE</t>
  </si>
  <si>
    <t>14(Ücreti gazeteciye zaruret olmaksızın zamanında ödememek), 16, 17.   MADDELER</t>
  </si>
  <si>
    <t>18. MADDE</t>
  </si>
  <si>
    <t>4. MADDE</t>
  </si>
  <si>
    <t>Çalışma izni olmaksızın bağımlı çalışan yabancıya</t>
  </si>
  <si>
    <t>Çalışma izni bulunmayan yabancıyı çalıştıran işveren veya işveren vekillerine her bir yabancı için</t>
  </si>
  <si>
    <t>Çalışma izni olmaksızın bağımsız çalışan yabancıya</t>
  </si>
  <si>
    <t>4817 SAYILI YABANCILARIN ÇALIŞMA İZİNLERİ HAKKINDA KANUNDA YER ALAN İDARİ PARA CEZALARI</t>
  </si>
  <si>
    <t>2011  YILI CEZA MİKTARI (TL) (Yeniden değerleme oranı  % 7,7)</t>
  </si>
  <si>
    <t>İşyerini muvazaalı olarak bildirmek.</t>
  </si>
  <si>
    <t>İşyerini muvazaalı olarak bildiren asıl işveren ile alt işveren vekillerine ayrı ayrı.</t>
  </si>
  <si>
    <t>Bu durumda olan her işçi ve her ay için</t>
  </si>
  <si>
    <t>Bu durumdaki her işçi ve her ay için</t>
  </si>
  <si>
    <t>Notlar:</t>
  </si>
  <si>
    <t>Açıklama</t>
  </si>
  <si>
    <t>*01.06.2005 tarihinde türürlüğe giren 5326 sayılı Kabahatler Kanunun 17 nci maddesinin yedinci fıkrasında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Bu fıkra hükmü, nispi nitelikteki idarî para cezaları açısından uygulanmaz.</t>
  </si>
  <si>
    <t>*5083 sayılı T.C. Devletinin Para Birimi Hakkında Kanunun 2. maddesine 21/04/2005 tarihli 5335 sayılı Kanunun 22. maddesi ile eklenen fıkra uyarınca 1 YTL'nin altında kalan tutarlar dikkate alınmamıştır.</t>
  </si>
  <si>
    <t>*5083 Sayılı Kanuna göre; Yeni Türk Lirası cinsinden yapılan işlemlerde yarım Yeni Kuruşun üzerindeki değerler bir Yeni kuruşa tamamlanır; yarım Yeni Kuruş ve altındaki değerler dikkate alınmaz.</t>
  </si>
  <si>
    <t>2012  YILI CEZA MİKTARI (TL) (Yeniden değerleme oranı  % 10,26)</t>
  </si>
  <si>
    <t xml:space="preserve">www.bilgit.com </t>
  </si>
  <si>
    <t>21, 23, 26. MADDE</t>
  </si>
  <si>
    <t>38, 39, 40, 41, 42, 43. MADDE</t>
  </si>
  <si>
    <t>TL 'den aşağı olmamak üzere iki katı tutarında</t>
  </si>
  <si>
    <t>www.bilgit.com</t>
  </si>
  <si>
    <t>23/1/2008 tarihinden itibaren uygulanacak idari para cezası (5728/499 md)</t>
  </si>
  <si>
    <t>4817 SAYILI KANUNUN 21. MADDESİ HÜKÜMLERİ GEREĞİNCE UYGULANACAK İDARİ PARA CEZALARI (*)</t>
  </si>
  <si>
    <t>(*) Yukarıda sayılan fiillerin tekrarı halinde idarî para cezaları bir kat artırılarak uygulanmaktadır.</t>
  </si>
  <si>
    <t>4817 sayılı Kanunun 18 'inci maddesinde öngörülen bildirim yükümlülüğünü süresi içinde yerine getirmeyen bağımsız çalışan yabancı ile yabancı çalıştıran işverene her bir yabancı için</t>
  </si>
  <si>
    <t>6. MADDE
2. FIKRA</t>
  </si>
  <si>
    <t>26.01.2012 tarihinden itibaren (6270/17 md. değişenler dahil</t>
  </si>
  <si>
    <t>YDO : Yeniden Değerleme Oranı</t>
  </si>
  <si>
    <t>2011  YILI CEZA MİKTARI
(YDO % 7,7)</t>
  </si>
  <si>
    <t>2012  YILI CEZA MİKTARI
(YDO % 10,26)</t>
  </si>
  <si>
    <t>5, 11, 12 . MADDELER
5 işçiye kadar
(5 işçi dahil)</t>
  </si>
  <si>
    <t>5, 11, 12 . MADDELER
5 işçiden fazla
Tekrarı halinde iki katı</t>
  </si>
  <si>
    <r>
      <t xml:space="preserve">2010  YILI CEZA MİKTARI
</t>
    </r>
    <r>
      <rPr>
        <sz val="10"/>
        <rFont val="Times New Roman"/>
        <family val="1"/>
        <charset val="162"/>
      </rPr>
      <t>(% 2,2 Yeniden Değerleme Oranı kadar artırılmıştır)</t>
    </r>
  </si>
  <si>
    <t>13.  MADDE Çalıştırmadığı her özürlü veya eski hükümlü ve çalıştırmadığı her ay için</t>
  </si>
  <si>
    <t>51/1</t>
  </si>
  <si>
    <t>51/2</t>
  </si>
  <si>
    <t>5953  SAYILI  BASIN  İŞ  KANUNUNA  GÖRE UYGULANACAK İDARİ PARA CEZALARI (TL)</t>
  </si>
  <si>
    <r>
      <t xml:space="preserve">2009  YILI CEZA MİKTARI 
</t>
    </r>
    <r>
      <rPr>
        <sz val="10"/>
        <rFont val="Times New Roman"/>
        <family val="1"/>
        <charset val="162"/>
      </rPr>
      <t>(% 12 Yeniden Değerleme Oranı kadar artırılmıştır)</t>
    </r>
  </si>
  <si>
    <r>
      <t xml:space="preserve">2011  YILI CEZA MİKTARI 
</t>
    </r>
    <r>
      <rPr>
        <sz val="10"/>
        <rFont val="Times New Roman"/>
        <family val="1"/>
        <charset val="162"/>
      </rPr>
      <t>(% 7,7 Yeniden Değerleme Oranı  kadar artırılmıştır)</t>
    </r>
  </si>
  <si>
    <t>26-1/a</t>
  </si>
  <si>
    <t>26-1/b</t>
  </si>
  <si>
    <t>6/1-ç</t>
  </si>
  <si>
    <t>6/1-b</t>
  </si>
  <si>
    <t>6/1-c</t>
  </si>
  <si>
    <t>6/1-d</t>
  </si>
  <si>
    <t>26-1/c</t>
  </si>
  <si>
    <t>8/1</t>
  </si>
  <si>
    <t>8/6</t>
  </si>
  <si>
    <t>10/1</t>
  </si>
  <si>
    <t>26-1/ç</t>
  </si>
  <si>
    <t>10/4</t>
  </si>
  <si>
    <t>26-1/d</t>
  </si>
  <si>
    <t>11</t>
  </si>
  <si>
    <t>12</t>
  </si>
  <si>
    <t>26-1/e</t>
  </si>
  <si>
    <t>14/1</t>
  </si>
  <si>
    <t>14/2</t>
  </si>
  <si>
    <t>14/4</t>
  </si>
  <si>
    <t>26-1/f</t>
  </si>
  <si>
    <t>15/1</t>
  </si>
  <si>
    <t>15/2</t>
  </si>
  <si>
    <t>26-1/g</t>
  </si>
  <si>
    <t>16</t>
  </si>
  <si>
    <t>26-1/ğ</t>
  </si>
  <si>
    <t>18</t>
  </si>
  <si>
    <t>26-1/h</t>
  </si>
  <si>
    <t>20/1</t>
  </si>
  <si>
    <t>26-1/ı</t>
  </si>
  <si>
    <t>20/4</t>
  </si>
  <si>
    <t>20/3</t>
  </si>
  <si>
    <t>26-1/i</t>
  </si>
  <si>
    <t>22</t>
  </si>
  <si>
    <t>26-1/j</t>
  </si>
  <si>
    <t>23/2</t>
  </si>
  <si>
    <t>26-1/k</t>
  </si>
  <si>
    <t>24/2</t>
  </si>
  <si>
    <t>26-1/l</t>
  </si>
  <si>
    <t>25</t>
  </si>
  <si>
    <t>25/6</t>
  </si>
  <si>
    <t>26-1/m</t>
  </si>
  <si>
    <t>26-1/n</t>
  </si>
  <si>
    <t>30</t>
  </si>
  <si>
    <t>6/1-a</t>
  </si>
  <si>
    <t>01.01.2013 itibarıyla Ceza Miktarı  (YDO=%7,80)</t>
  </si>
  <si>
    <t>30.12.2012 itibarıyla Ceza Miktarı</t>
  </si>
  <si>
    <t xml:space="preserve"> e-posta adresine bildiriniz.</t>
  </si>
  <si>
    <t>2012  YILI CEZA MİKTARI (TL) 
(%10,26 Yeniden Değerleme Oranı  kadar artırılmıştır)</t>
  </si>
  <si>
    <t>2012  YILI CEZA MİKTARI
(%10,26 Yeniden Değerleme Oranı  kadar artırılmıştır)</t>
  </si>
  <si>
    <r>
      <t xml:space="preserve">2013  YILI CEZA MİKTARI  
</t>
    </r>
    <r>
      <rPr>
        <sz val="10"/>
        <rFont val="Times New Roman"/>
        <family val="1"/>
        <charset val="162"/>
      </rPr>
      <t>(%7,80 Yeniden Değerleme Oranı  kadar artırılmıştır)</t>
    </r>
  </si>
  <si>
    <t>Bu maddeler 30.12.2012 tarihi itibarıyla yürürlükten kalkmıştır.  
Bu maddelerin yerine 6331 sayılı yasa maddeleri geçerlidir.</t>
  </si>
  <si>
    <t xml:space="preserve"> * * * UYARI * * *</t>
  </si>
  <si>
    <t xml:space="preserve">Yeniden değerleme oranı dikkate alınarak hesaplanan ceza miktarları site sahiplerinin kişisel görüşleridir. </t>
  </si>
  <si>
    <t>FİİL</t>
  </si>
  <si>
    <t>(*) Bentlerde belirtilen fiilleri işleyenler, idari yaptırım kararının kesinleşmesinden itibaren 5 yıl süreyle sendika organlarında görev alamaz.</t>
  </si>
  <si>
    <t>İş sağlığı ve güvenliğiyle ilgili tedbir almamak, organizasyonu yapmamak, gerekli araç ve gereçleri sağlamamak, sağlık ve güvenlik tedbirlerini değişen şartlara uygun hale getirmemek ve mevcut durumun iyileştirilmesi için çalışmalar yapmamak.</t>
  </si>
  <si>
    <t>4/1-b</t>
  </si>
  <si>
    <t>4/1-a</t>
  </si>
  <si>
    <t>Diğer sağlık personeli çalıştırmamak.</t>
  </si>
  <si>
    <t>Türk Lirası</t>
  </si>
  <si>
    <t>Türk Lirası / uzman ve hekim için ayrı ayrı</t>
  </si>
  <si>
    <t>Tam süreli görevlendirmelerde işyeri sağlık ve güvenlik birimini kurmamak.</t>
  </si>
  <si>
    <t>Risklerin belirlenmesine yönelik gerekli kontrol, ölçüm, inceleme ve araştırmaların yapılmasını sağlamamak</t>
  </si>
  <si>
    <t>Acil durumları belirlememek, acil durumlar için tedbir almamak, acil durum planlarını hazırlamamak, destek elemanı görevlendirmemek, araç gereç sağlamamak, acil durumlarda işyeri dışındaki kuruluşla irtibatı sağlayacak düzenlemeyi yapmamak.</t>
  </si>
  <si>
    <t xml:space="preserve">İş kazalarının ve meslek hastalıklarının kaydını tutmamak, ramak kala olaylar ve iş kazaları ile ilgili incelemeler yaparak ilgili raporları düzenlememek. </t>
  </si>
  <si>
    <t>Sağlık hizmeti sunucularının iş kazalarını, yetkili sağlık hizmet sunucularının meslek hastalıklarını en geç 10 gün içinde SGK'ya bildirmemesi.</t>
  </si>
  <si>
    <t>Çalışanlara sağlık gözetimi yaptırmamak</t>
  </si>
  <si>
    <t>Tehlikeli ve çok tehlikeli sınıfta yer alan işyerlerinde çalışacaklar için  yapacakları işe uygun olduklarını belirten sağlık raporu almamak</t>
  </si>
  <si>
    <t>Çalışanları, karşılaşılabilecek sağlık ve güvenlik riskleri, koruyucu ve önleyici tedbirler, yasal hak ve sorumlulukları hakkında, ilk yardım, yangınla mücadele ve tahliye işleri konusunda görevlendirilen kişiler hakkında bilgilendirmemek</t>
  </si>
  <si>
    <t>17</t>
  </si>
  <si>
    <t>Çalışan temsilcilerinin ve destek elemanlarının haklarını kısıtlamak ve gerekli imkanları sağlamamak</t>
  </si>
  <si>
    <t>İş sağlığı ve güvenliği kurulu ile ilgili yükümlülükleri yerine getirmemek</t>
  </si>
  <si>
    <t>İş sağlığı ve güvenliği ile ilgili konularda ölçüm, inceleme ve araştırma yapılmasına, numune alınmasına veya eğitim kurumları ile ortak sağlık ve güvenlik birimlerinin kontrol ve denetiminin yapılmasına engel olmak</t>
  </si>
  <si>
    <t>İşyerinin bir bölümünde veya tamamında verilen durdurma kararına uymayarak durdurulan işe devam etmek</t>
  </si>
  <si>
    <t>İşin durdurulması sebebiyle işsiz kalan çalışanlara ücretlerini ödememek veya ücretlerinde bir düşüklük olmamak üzere meslek veya durumlarına göre başka bir iş vermemek</t>
  </si>
  <si>
    <t xml:space="preserve">Güvenlik raporunu hazırlayarak Bakanlığa sunmadan işyerini faaliyete geçirmek. </t>
  </si>
  <si>
    <t>İşletilmesine Bakanlıkça izin verilmeyen işyerini faaliyete geçirmek</t>
  </si>
  <si>
    <t>Durdurulan işyerinde faaliyete devam etmek</t>
  </si>
  <si>
    <t>Büyük endüstriyel kaza olabilecek işyerlerinde büyük kaza önleme politika belgesi hazırlamamak</t>
  </si>
  <si>
    <t>29</t>
  </si>
  <si>
    <t>30 uncu maddede öngörülen yönetmeliklerdeki hükümlere aykırı hareket etmek</t>
  </si>
  <si>
    <t>Çağrıldıkları zaman gelmemek, ifade ve bilgi vermemek, gerekli olan belge ve delilleri getirip göstermemek ve vermemek; iş müfettişlerinin 92/1 fıkrada yazılı görevlerini yapmaları için kendilerine her çeşit kolaylığı göstermemek, bu yoldaki isteklerini geciktirmeksizin yerine getirmemek</t>
  </si>
  <si>
    <t>İfade ve bilgilerine başvurulan işçilere işverenlerce telkinlerde bulunma, gerçeği saklamaya yahut değiştirmeye zorlama veyahut ilgili makamlara ifade vermeleri üzerine onlara karşı kötü davranışlarda bulunmak.</t>
  </si>
  <si>
    <t>Birden çok işyerinin bulunduğu iş hanları, sanayi bölgeleri vb. yerlerde diğer işyerlerini etkileyecek tehlikeler konusunda işverenleri uyarmayan, uyarılara uymayan işverenleri Bakanlığa bildirmeyen yönetimlere</t>
  </si>
  <si>
    <t>2009  YILI CEZA MİKTARI (TL)
(% 12 Yeniden Değerleme Oranı kadar artırılmıştır)</t>
  </si>
  <si>
    <t>2010  YILI CEZA MİKTARI (TL)
(% 2,2 Yeniden Değerleme Oranı kadar artırılmıştır)</t>
  </si>
  <si>
    <t>2011  YILI CEZA MİKTARI (TL) 
(% 7,7 Yeniden Değerleme Oranı  kadar artırılmıştır)</t>
  </si>
  <si>
    <t>2013  YILI CEZA MİKTARI (₺) 
(%7,80 Yeniden Değerleme Oranı  kadar artırılmıştır)</t>
  </si>
  <si>
    <t>TL / Her ay  (Aykırılığın devamı halinde)</t>
  </si>
  <si>
    <t>TL / Her aykırılık için</t>
  </si>
  <si>
    <t>TL / Her yükümlülük için</t>
  </si>
  <si>
    <t>TL / Her tedbir için</t>
  </si>
  <si>
    <t>TL / Her çalışan için</t>
  </si>
  <si>
    <t>İş kazalarını kazadan sonraki üç iş günü içinde, sağlık hizmeti sunucuları veya işyeri hekimi tarafından kendisine bildirilen meslek hastalıklarını, öğrendiği tarihten itibaren üç iş günü içerisinde Sosyal Güvenlik Kurumuna bildirmemek.</t>
  </si>
  <si>
    <t>1) Ceza miktarları Türk Lirası (TL) olarak yazılmıştır.</t>
  </si>
  <si>
    <t>Görevlendirilen kişileri, hizmet alınan kuruluşları, başka işyerlerinden gelen çalışanları ve bunların işverenlerini İSG riskleri konusunda bilgilendirmemek.</t>
  </si>
  <si>
    <t>Görevlendirdikleri kişi veya hizmet aldığı kurum ve kuruluşlar tarafından iş sağlığı ve güvenliği ile ilgili mevzuata uygun olan ve yazılı olarak bildirilen tedbirleri yerine getirmemek.</t>
  </si>
  <si>
    <t>İSG hizmetlerini yürütenler arasında koordinasyonu sağlamamak.</t>
  </si>
  <si>
    <r>
      <t xml:space="preserve">İSG hizmetleri için </t>
    </r>
    <r>
      <rPr>
        <sz val="10"/>
        <rFont val="Times New Roman"/>
        <family val="1"/>
        <charset val="162"/>
      </rPr>
      <t xml:space="preserve">görevlendirdikleri kişi veya hizmet aldığı kurum ve kuruluşların görevlerini yerine getirmeleri amacıyla </t>
    </r>
    <r>
      <rPr>
        <sz val="10"/>
        <color indexed="8"/>
        <rFont val="Times New Roman"/>
        <family val="1"/>
        <charset val="162"/>
      </rPr>
      <t>araç-gereç-mekân sağlamamak.</t>
    </r>
  </si>
  <si>
    <t>İşyeri hekimi çalıştırmamak.</t>
  </si>
  <si>
    <t>İş güvenliği uzmanı çalıştırmamak.</t>
  </si>
  <si>
    <r>
      <t>İşyerinde alınan iş sağlığı ve güvenliği tedbirlerini izlememek,</t>
    </r>
    <r>
      <rPr>
        <sz val="10"/>
        <color indexed="8"/>
        <rFont val="Times New Roman"/>
        <family val="1"/>
        <charset val="162"/>
      </rPr>
      <t xml:space="preserve"> denetlememek ve uygunsuzlukları gidermemek.</t>
    </r>
  </si>
  <si>
    <t>Risk değerlendirmesi yapmamak veya yaptırmamak.</t>
  </si>
  <si>
    <t>Risk değerlendirmesi yapmamaya veya yaptırmamaya devam etmek.</t>
  </si>
  <si>
    <t>İşyeri hekimi ve iş güvenliği uzmanının hak ve yetkilerini kısıtlamak.</t>
  </si>
  <si>
    <t>Ciddi ve yakın tehlike durumunda; çalışanların işi bırakarak güvenli yere gitmelerini sağlamamak. Zorunluluk olmadıkça, gerekli donanıma sahip ve özel olarak görevlendirilenler dışındaki çalışanlardan işlerine devam etmelerini istemek. Müdahalede bulunan çalışanları yaptıkları müdahaleden dolayı sorumlu tutmak</t>
  </si>
  <si>
    <t xml:space="preserve">Çalışanlara eğitim verme yükümlülüğüne uymamak (İSG eğitimi, çalışan temsilcisine özel eğitim, mesleki eğitim, iş kazası geçirene ilave eğitim, yenileme eğitimi, başka işyerinden çalışmak için gelenlere eğitim, geçici iş ilişkisiyle gelenlere eğitim vermemek, eğitim maliyetini çalışanlara yansıtmak, eğitimlerde geçen süreyi çalışma süresinden saymamak.) </t>
  </si>
  <si>
    <t>Uygun sayıda çalışan temsilcisi görevlendirmemek. (2-50 çalışana 1, 51-100 çalışana 2, 101-500 çalışana 3, 501-1000 çalışana 4, 1001-2000 çalışana 5, 2001 ve üzeri çalışanı bulunan işyerine 6)</t>
  </si>
  <si>
    <t>Çalışanların görüşlerini alma ve katılmalarını sağlama yükümlülüklerine uymamak.</t>
  </si>
  <si>
    <t>Tehlike kaynağının yok edilmesi veya tehlikeden kaynaklanan riskin azaltılması için, öneride bulunan ve gerekli tedbirlerin alınmasını isteyen çalışan temsilcilerinin isteklerini yerine getirmemek.</t>
  </si>
  <si>
    <t>78/a (*)</t>
  </si>
  <si>
    <t>78/d (*)</t>
  </si>
  <si>
    <t xml:space="preserve">2012 YILINDA UYGULANACAK CEZA MİKTARI (TL)                                                                               </t>
  </si>
  <si>
    <t>AÇIKLAMA</t>
  </si>
  <si>
    <t xml:space="preserve">Sendikalar için kurucu olabilme şartlarına sahip olduğuna ilişkin gerçeğe aykırı beyanda bulunmak. </t>
  </si>
  <si>
    <t xml:space="preserve">Fiilleri daha ağır bir cezayı gerektirmediği takdirde                          </t>
  </si>
  <si>
    <t>Yapılacak seçimlerle ilgili oylamalara ve bu oylamaların sayım ve dökümüne hile karıştırmak.</t>
  </si>
  <si>
    <t xml:space="preserve">Fiilleri daha ağır bir cezayı gerektirmediği takdirde          </t>
  </si>
  <si>
    <t>Maddeye aykırı olarak üye kaydetmek.</t>
  </si>
  <si>
    <t xml:space="preserve">Fiilleri daha ağır bir cezayı gerektirmediği takdirde her bir üyelik için       </t>
  </si>
  <si>
    <t>Maddeye aykırı olarak üye kalmaya veya üyelikten ayrılmaya zorlamak.</t>
  </si>
  <si>
    <t>Maddenin altıncı fıkrasına aykırı hareket etmek ile yedinci fıkrasına göre siyasi partilerin ad, amblem, rumuz veya işaretlerinin kullanılmasına karar vermek ve kullanmak.</t>
  </si>
  <si>
    <t>Maddenin ikinci ve üçüncü fıkralarına aykırı hareket etmek.</t>
  </si>
  <si>
    <t xml:space="preserve">Kuruluşların yetkili sorumluları hakkında / Fiilin tekrarı halinde ise ayrıca bağış miktarı kadar </t>
  </si>
  <si>
    <t>Bu Kanunda kanuni grev ve lokavt için belirtilen şartlar gerçekleşmeksizin alınan bir grev veya lokavt kararının uygulanması halinde;  grev veya lokavta karar vermek, böyle bir grev ve lokavta karar verilmesine veya uygulanmasına veya bunlara katılmaya veya devama zorlamak veya teşvik etmek.</t>
  </si>
  <si>
    <t>Kanun dışı greve katılmak veya devam etmek.</t>
  </si>
  <si>
    <t>Kanuni bir grev veya lokavt kararının bu Kanunda yazılı usul ve esaslar dışında uygulanması halinde, bu kararı uygulamak, uygulanmasına veya devamına zorlamak veya teşvik etmek.</t>
  </si>
  <si>
    <t>Grev veya lokavttın mahkeme kararıyla sürekli veya geçici, tamamen veya kısmen yasaklanmasına rağmen, kararı kaldırmamak, uygulamaya devam etmek, devamına teşvik etmek, zorlamak.</t>
  </si>
  <si>
    <t>Greve katıldıkları veya lokavta maruz kaldıkları halde, grev veya lokavtın uygulandığı işyerinden ayrılmamak ile işçileri bu eylemlere zorlamak veya teşvik etmek.</t>
  </si>
  <si>
    <t>Maddede belirtilen izni almadan yeni işçi almak.</t>
  </si>
  <si>
    <t>İzinsiz aldığı her işçi için</t>
  </si>
  <si>
    <t>Madde hükmüne aykırı olarak grev yapan işçilerin yerine işçi çalıştırmak.</t>
  </si>
  <si>
    <t>İşveren veya işveren vekiline aldığı her işçi için</t>
  </si>
  <si>
    <t>İşçi sendikasının üyesi olmadan grev gözcülüğü yapmak.</t>
  </si>
  <si>
    <t>73. madde hükmüne aykırı davranmak.</t>
  </si>
  <si>
    <t>1-Öngörülen idari yaptırımlar, gerekçesi belirtilmek suretiyle Çalışma ve İş Kurumu İl Müdürünce verilir.</t>
  </si>
  <si>
    <t>14. MADDE
(Gazetecinin ücret, pirim, ikramiye ve bu nitelikteki her çeşit istihkakını zorunlu tutulduğu halde özel olarak açılan banka hesabına yatırılmaksızın ödemek)
Her bir gazeteci için</t>
  </si>
  <si>
    <t xml:space="preserve">78/b  </t>
  </si>
  <si>
    <t xml:space="preserve">78/c  </t>
  </si>
  <si>
    <t xml:space="preserve">78/c </t>
  </si>
  <si>
    <t xml:space="preserve">78/ç  </t>
  </si>
  <si>
    <t xml:space="preserve">78/e  </t>
  </si>
  <si>
    <t xml:space="preserve">78/f  </t>
  </si>
  <si>
    <t xml:space="preserve">78/g </t>
  </si>
  <si>
    <t xml:space="preserve">78/ğ  </t>
  </si>
  <si>
    <t xml:space="preserve">78/h </t>
  </si>
  <si>
    <t xml:space="preserve">78/ı </t>
  </si>
  <si>
    <t xml:space="preserve">78/i  </t>
  </si>
  <si>
    <t xml:space="preserve">78/j  </t>
  </si>
  <si>
    <t xml:space="preserve">2013 YILINDA UYGULANACAK CEZA MİKTARI (TL)
(Yeniden Değerleme Oranı %7,80)                                                                              </t>
  </si>
  <si>
    <t xml:space="preserve">2014 YILINDA UYGULANACAK CEZA MİKTARI (TL)
(Yeniden Değerleme Oranı %3,93)                                                                              </t>
  </si>
  <si>
    <t>2-5083 sayılı T.C. Devletinin Para Birimi Hakkında Kanunun 2. maddesine, 21/04/2005 tarihli 5335 sayılı Kanunun 22. maddesi ile eklenen fıkra uyarınca 1 Türk Lirasının altında kalan tutarlar dikkate alınmamıştır.</t>
  </si>
  <si>
    <r>
      <t xml:space="preserve">2014  YILI CEZA MİKTARI  
</t>
    </r>
    <r>
      <rPr>
        <sz val="10"/>
        <rFont val="Times New Roman"/>
        <family val="1"/>
        <charset val="162"/>
      </rPr>
      <t>(%3,93 Yeniden Değerleme Oranı  kadar artırılmıştır)</t>
    </r>
  </si>
  <si>
    <r>
      <t xml:space="preserve">2012  YILI CEZA MİKTARI  
</t>
    </r>
    <r>
      <rPr>
        <sz val="10"/>
        <rFont val="Times New Roman"/>
        <family val="1"/>
        <charset val="162"/>
      </rPr>
      <t>(%10,26 Yeniden Değerleme Oranı  kadar artırılmıştır)</t>
    </r>
  </si>
  <si>
    <t>01.01.2014 itibarıyla Ceza Miktarı  (YDO=%3,93)</t>
  </si>
  <si>
    <t>2014  YILI CEZA MİKTARI (₺) 
(%3,93 Yeniden Değerleme Oranı  kadar artırılmıştır)</t>
  </si>
  <si>
    <t>2013  YILI CEZA MİKTARI
(%7,80 Yeniden Değerleme Oranı  kadar artırılmıştır)</t>
  </si>
  <si>
    <t>mail@bilgit.com</t>
  </si>
  <si>
    <t>Resmi herhangi bir kurum veya kuruluşun görüşlerini yansıttığı düşünülmemelidir.  
 Hatalı yazıldığını düşündüğünüz ceza miktarları varsa 
lütfen 
görüşlerinizle birlikte</t>
  </si>
  <si>
    <t>Türk Lirası / her yükümlülük için</t>
  </si>
  <si>
    <t>15 Kasım 2014  CUMARTESİ</t>
  </si>
  <si>
    <t>Resmî Gazete</t>
  </si>
  <si>
    <t>Sayı : 29176</t>
  </si>
  <si>
    <t>TEBLİĞ</t>
  </si>
  <si>
    <t>Maliye Bakanlığından:</t>
  </si>
  <si>
    <t>VERGİ USUL KANUNU GENEL TEBLİĞİ</t>
  </si>
  <si>
    <t>(SIRA NO: 441)</t>
  </si>
  <si>
    <t>Bilindiği üzere, 213 sayılı Vergi Usul Kanununun mükerrer 298 inci maddesinin (B) fıkrasında “Yeniden değerleme oranı, yeniden değerleme yapılacak yılın Ekim ayında (Ekim ayı dâhil) bir önceki yılın aynı dönemine göre Türkiye İstatistik Kurumunun Yurt İçi Üretici Fiyat Endeksinde meydana gelen ortalama fiyat artış oranıdır. Bu oran Maliye Bakanlığınca Resmi Gazete ile ilan edilir.” hükmü yer almaktadır.</t>
  </si>
  <si>
    <t>Bu hüküm uyarınca yeniden değerleme oranı 2014 yılı için % 10,11 (on virgül on bir) olarak tespit edilmiştir.</t>
  </si>
  <si>
    <t>Bu oran, aynı zamanda 2014 yılına ait son geçici vergi dönemi için de uygulanacaktır.</t>
  </si>
  <si>
    <t>Öte yandan, bu konuda daha önce yayımlanmış olan tebliğler de yürürlükte bulunmaktadır.</t>
  </si>
  <si>
    <t>Tebliğ olunur.</t>
  </si>
  <si>
    <r>
      <t xml:space="preserve">2) 6331 Sayılı İş Sağlığı ve Güvenliği Kanunu, 30 Haziran 2012 Tarihli ve 28339 Sayılı Resmî Gazete'de yayımanmış, ilgili ceza maddelerini düzenleyen maddenin, kanunun </t>
    </r>
    <r>
      <rPr>
        <b/>
        <i/>
        <sz val="10"/>
        <color indexed="8"/>
        <rFont val="Times New Roman"/>
        <family val="1"/>
        <charset val="162"/>
      </rPr>
      <t xml:space="preserve">yayımı tarihinden itibaren altı ay sonra </t>
    </r>
    <r>
      <rPr>
        <i/>
        <sz val="10"/>
        <color indexed="8"/>
        <rFont val="Times New Roman"/>
        <family val="1"/>
        <charset val="162"/>
      </rPr>
      <t xml:space="preserve">yürürlüğe gireceği belirtilmiştir. </t>
    </r>
  </si>
  <si>
    <r>
      <t xml:space="preserve">3) 01.06.2005 tarihinde türürlüğe giren 5326 sayılı Kabahatler Kanunun 17 nci maddesinin yedinci fıkrasında “İdarî para cezaları </t>
    </r>
    <r>
      <rPr>
        <b/>
        <i/>
        <sz val="10"/>
        <color indexed="8"/>
        <rFont val="Times New Roman"/>
        <family val="1"/>
        <charset val="162"/>
      </rPr>
      <t xml:space="preserve">her takvim yılı başından geçerli olmak üzere </t>
    </r>
    <r>
      <rPr>
        <i/>
        <sz val="10"/>
        <color indexed="8"/>
        <rFont val="Times New Roman"/>
        <family val="1"/>
        <charset val="162"/>
      </rPr>
      <t>o yıl için 4/1/1961 tarihli ve 213 sayılı Vergi Usul Kanununun mükerrer 298 inci maddesi hükümleri uyarınca tespit ve ilân edilen yeniden değerleme oranında (YDO) artırılarak uygulanır. Bu suretle idarî para cezasının hesabında bir Türk Lirasının küsuru dikkate alınmaz. Bu fıkra hükmü, nispi nitelikteki idarî para cezaları açısından uygulanmaz.</t>
    </r>
  </si>
  <si>
    <r>
      <t xml:space="preserve">2015  YILI CEZA MİKTARI  
</t>
    </r>
    <r>
      <rPr>
        <sz val="10"/>
        <rFont val="Times New Roman"/>
        <family val="1"/>
        <charset val="162"/>
      </rPr>
      <t>(%10,11 Yeniden Değerleme Oranı  kadar artırılmıştır)</t>
    </r>
  </si>
  <si>
    <t>Belirtilen tüm cezalar ağır para cezası olup, 31.7.1999 tarih ve 4421 sayılı Kanunun 1. maddesi ile ağır para cezasının alt sınırı 60.000.000 TL, üst sınırı ise 15.000.000.000 TL olarak belirlenmiş olup, 1.1.2000 tarihinden itibaren yeniden değerleme oranında artırılmıştır.</t>
  </si>
  <si>
    <r>
      <rPr>
        <b/>
        <sz val="10"/>
        <rFont val="Times New Roman"/>
        <family val="1"/>
        <charset val="162"/>
      </rPr>
      <t xml:space="preserve">01.01.2015 </t>
    </r>
    <r>
      <rPr>
        <sz val="10"/>
        <rFont val="Times New Roman"/>
        <family val="1"/>
        <charset val="162"/>
      </rPr>
      <t>itibarıyla Ceza Miktarı  (YDO=%10,11)</t>
    </r>
  </si>
  <si>
    <r>
      <rPr>
        <b/>
        <sz val="9"/>
        <rFont val="Times New Roman"/>
        <family val="1"/>
        <charset val="162"/>
      </rPr>
      <t>2015  YILI CEZA MİKTARI (₺)</t>
    </r>
    <r>
      <rPr>
        <sz val="9"/>
        <rFont val="Times New Roman"/>
        <family val="1"/>
        <charset val="162"/>
      </rPr>
      <t xml:space="preserve"> 
(%10,11 Yeniden Değerleme Oranı  kadar artırılmıştır)</t>
    </r>
  </si>
  <si>
    <r>
      <t xml:space="preserve">2015  YILI CEZA MİKTARI
</t>
    </r>
    <r>
      <rPr>
        <sz val="10"/>
        <rFont val="Times New Roman"/>
        <family val="1"/>
        <charset val="162"/>
      </rPr>
      <t>(%10,11 Yeniden Değerleme Oranı  kadar artırılmıştır)</t>
    </r>
  </si>
  <si>
    <t xml:space="preserve">854  SAYILI  DENİZ  İŞ  KANUNUNA  GÖRE  UYGULANACAK  İDARİ PARA  CEZALARI (TL)  </t>
  </si>
  <si>
    <t>2009  YILI CEZA MİKTARI
(% 12 Yeniden Değerleme Oranı kadar artırılmıştır)</t>
  </si>
  <si>
    <t>2010  YILI CEZA MİKTARI
(% 2,2 Yeniden Değerleme Oranı kadar artırılmıştır)</t>
  </si>
  <si>
    <t>2011  YILI CEZA MİKTARI
(% 7,7 Yeniden Değerleme Oranı  kadar artırılmıştır)</t>
  </si>
  <si>
    <t>2014  YILI CEZA MİKTARI
(%3,93 Yeniden Değerleme Oranı  kadar artırılmıştır)</t>
  </si>
  <si>
    <t xml:space="preserve">01.01.2013 itibarıyla
Ceza Miktarı
YDO=%7,80      </t>
  </si>
  <si>
    <t xml:space="preserve">01.01.2014 itibarıyla
Ceza Miktarı
YDO=%3,93      </t>
  </si>
  <si>
    <r>
      <rPr>
        <b/>
        <sz val="10"/>
        <rFont val="Arial"/>
        <family val="2"/>
        <charset val="162"/>
      </rPr>
      <t>2015 YILINDA UYGULANACAK CEZA MİKTARI</t>
    </r>
    <r>
      <rPr>
        <sz val="10"/>
        <rFont val="Arial"/>
        <family val="2"/>
        <charset val="162"/>
      </rPr>
      <t xml:space="preserve"> (TL)
(Yeniden Değerleme Oranı %10,11)                                                                              </t>
    </r>
  </si>
  <si>
    <t>6356 SAYILI SENDİKALAR VE TOPLU İŞ SÖZLEŞMESİ KANUNUNA GÖRE UYGULANACAK İDARİ PARA CEZALARI</t>
  </si>
  <si>
    <t>20(Gemiadamının kıdem tazminatını ödememek), 28,29 (Gemi adamının fazla çalışma ücretini, ücretini zamanında ve tam olarak ödememek ), 33,37. MADDE</t>
  </si>
  <si>
    <t>51/ SON FIKRA</t>
  </si>
  <si>
    <t>20. MADDE</t>
  </si>
  <si>
    <t>51. maddenin birinci fıkradaki fiiller yurtdışında işlendiği takdirde verilecek cezalar iki kat olarak uygulanır. 20.madde hükümlerine aykırı harekette bulunarak kıdem tazminatının öngörülen esaslar dışında veya saptanan miktar veya tavan aşılarak ödenmesi için emir veya talimat veren veya bu yolda hareket eden özel veya kamu kurumu veya kuruluşlarının yönetim kurulu üyeleri, genel müdür, müessese müdürü, muhasebe müdürü gibi yetkili sorumluları hakkında, fiil daha ağır cezayı gerektiren bir suç teşkil etmediği takdirde altı aydan iki seneye kadar hapis ve adlî para cezasına hükmolunur. Kanuna aykırı olarak fazla ödenen miktarın da ayrıca Hazine lehine re’sen tahsiline karar verilir.</t>
  </si>
  <si>
    <t>21. MADDE</t>
  </si>
  <si>
    <t>Gazeteciye yıllık izni vermeyen veya izni vermiş olup da izin müddetine ait ücreti ödemeyen işverene, yıllık izin vermediği veya izin süresine ait ücretleri ödemediği kimsenin izin müddetine tekabül eden ücretler yekununun üç katı kadar idarî para cezası verilir; ayrıca gazeteciye ödenmesi gereken ücret toplamı, iki kat olarak ödenir.</t>
  </si>
  <si>
    <t>EK 3</t>
  </si>
  <si>
    <t>EK 1</t>
  </si>
  <si>
    <t>Kanunun ek 1 inci maddesinde yazılı fazla saatlerle çalışma ücretlerini gazeteciye ödemeyen veya mezkur maddede yazılı zam hadlerinden daha aşağı hesap etmek suretiyle ödeyen işverene, ödemediği fazla saat ücretleri tutarının veya eksik ödediği ücretler tutarının beş katı kadar idarî para cezası verilir.</t>
  </si>
  <si>
    <t>Az Tehlikeli</t>
  </si>
  <si>
    <t>Tehlikeli</t>
  </si>
  <si>
    <t>Çok Tehlikeli</t>
  </si>
  <si>
    <t>25/8</t>
  </si>
  <si>
    <t>-</t>
  </si>
  <si>
    <t>(23.04.2015 öncesi cezalar: TL / Her çalışan için)</t>
  </si>
  <si>
    <t>23.04.2015 tarihi itibarıyla; işyerinde durdurulan işlerde izinsiz çalışma yaptıran işveren veya işveren vekillerine üç yıldan beş yıla kadar hapis cezası verilir</t>
  </si>
  <si>
    <t>Türk Lirası / ihlale uğrayan her çalışan için (aykırılığın devam ettiği her ay için aynı miktar)</t>
  </si>
  <si>
    <t>26-1/o</t>
  </si>
  <si>
    <t>26-1/ö</t>
  </si>
  <si>
    <t>Çalışanlarına, standartlara uygun ve CE işaretli kişisel koruyucu donanım temin etmemek</t>
  </si>
  <si>
    <t>Yer altı maden işletmelerinde çalışanların bulundukları yeri ve giriş çıkışlarını gösteren takip sistemini kurmamak</t>
  </si>
  <si>
    <t>23.04.2015 itibarıyla 
(4/4/2015 tarihli ve 6645 sayılı kanun)</t>
  </si>
  <si>
    <t>10'dan az çalışan</t>
  </si>
  <si>
    <t>10-49 çalışan</t>
  </si>
  <si>
    <t>50 ve daha fazla çalışan</t>
  </si>
  <si>
    <t>Tehlike Sınıfı</t>
  </si>
  <si>
    <t>TL / Her hüküm için (aykırılığın devamı halinde her ay için aynı miktar)</t>
  </si>
  <si>
    <t>TL / Her yükümlülük için (aykırılığın devamı halinde her ay için aynı miktar)</t>
  </si>
  <si>
    <t>4) 6331 Sayılı İş Sağlığı ve Güvenliği Kanunu, Madde:26/4  (Ek: 4/4/2015-6645/4 md.) İşin durdurulması hâlinde, durdurmaya sebep olan fiilden dolayı ilgili idari para cezası uygulanmaz.</t>
  </si>
  <si>
    <t>5) 6331 Sayılı İş Sağlığı ve Güvenliği Kanunu, Madde:26/5 (Ek: 4/4/2015-6645/4 md.) Çalışan sayısıyla çarpılarak verilen idari para cezalarında üçüncü fıkra hükümleri uygulanmaz.</t>
  </si>
  <si>
    <t xml:space="preserve">b) On ila kırk dokuz çalışanı bulunan işyerlerinden;
1) Az tehlikeli sınıfta yer alanlar için aynı miktarda,
2) Tehlikeli sınıfta yer alanlar için yüzde elli oranında artırılarak,
3) Çok tehlikeli sınıfta yer alanlar için yüzde yüz oranında artırılarak, 
</t>
  </si>
  <si>
    <t xml:space="preserve">c) Elli ve daha fazla çalışanı bulunan işyerlerinden;
1) Az tehlikeli sınıfta yer alanlar için yüzde elli oranında artırılarak,
2) Tehlikeli sınıfta yer alanlar için yüzde yüz oranında artırılarak,
3) Çok tehlikeli sınıfta yer alanlar için yüzde iki yüz oranında artırılarak, 
</t>
  </si>
  <si>
    <t>uygulanır.</t>
  </si>
  <si>
    <t>4) 6331 Sayılı İş Sağlığı ve Güvenliği Kanunu, Madde:26/3 (Ek: 4/4/2015-6645/4 md.) Bu maddede belirtilen idari para cezaları;</t>
  </si>
  <si>
    <t>a) Ondan az çalışanı bulunan işyerlerinden;
1) Az tehlikeli sınıfta yer alanlar için aynı miktarda,
2) Tehlikeli sınıfta yer alanlar için yüzde yirmi beş oranında artırılarak,
3) Çok tehlikeli sınıfta yer alanlar için yüzde elli oranında artırılarak,</t>
  </si>
  <si>
    <t xml:space="preserve">01.01.2015 itibarıyla
Ceza Miktarı
YDO=%10,11    </t>
  </si>
  <si>
    <t>İşyerinde durdurulan işlerde izinsiz çalışma yaptırmak</t>
  </si>
  <si>
    <t>6331 SAYILI İŞ SAĞLIĞI VE GÜVENLİĞİ KANUNUNA GÖRE UYGULANACAK İDARİ PARA CEZALARI Son Düzenleme: 05.05.2015</t>
  </si>
  <si>
    <t>Türk Lirası / hakları kısıtlanan her birey için</t>
  </si>
  <si>
    <r>
      <rPr>
        <b/>
        <sz val="10"/>
        <color theme="1"/>
        <rFont val="Times New Roman"/>
        <family val="1"/>
        <charset val="162"/>
      </rPr>
      <t xml:space="preserve">TL /  Her bir aykırılık için * Her çalışan başına ayrı ayrı
</t>
    </r>
    <r>
      <rPr>
        <sz val="10"/>
        <color theme="1"/>
        <rFont val="Times New Roman"/>
        <family val="1"/>
        <charset val="162"/>
      </rPr>
      <t xml:space="preserve">
</t>
    </r>
    <r>
      <rPr>
        <i/>
        <sz val="10"/>
        <color theme="1"/>
        <rFont val="Times New Roman"/>
        <family val="1"/>
        <charset val="162"/>
      </rPr>
      <t>(23.04.2015 öncesi cezalar: 
TL / Her çalışan için)</t>
    </r>
  </si>
  <si>
    <r>
      <t>500</t>
    </r>
    <r>
      <rPr>
        <sz val="12"/>
        <color theme="1"/>
        <rFont val="Times New Roman"/>
        <family val="1"/>
        <charset val="162"/>
      </rPr>
      <t xml:space="preserve"> 
(01.01.2016 tarihinde uygulanacak)</t>
    </r>
  </si>
  <si>
    <r>
      <t xml:space="preserve">6) Bu tabloda </t>
    </r>
    <r>
      <rPr>
        <i/>
        <sz val="10"/>
        <color rgb="FF0000CC"/>
        <rFont val="Times New Roman"/>
        <family val="1"/>
        <charset val="162"/>
      </rPr>
      <t>Yeniden Değerleme Oranı dışında,</t>
    </r>
    <r>
      <rPr>
        <i/>
        <sz val="10"/>
        <color rgb="FFFF0000"/>
        <rFont val="Times New Roman"/>
        <family val="1"/>
        <charset val="162"/>
      </rPr>
      <t xml:space="preserve">  02.05.2015 tarihinde %25, %50 artırılarak yapılan hesaplamalarda yarım Türk Lirası ve üzerindeki rakamlar tama tamamlanarak 1.850, 2.774, 3.083, 6.938, 7.709, 9.251, 92.522, 123.362  olarak  belirlenmişken  05.05.2015 tarihli Bakanlık duyurusunda (</t>
    </r>
    <r>
      <rPr>
        <i/>
        <sz val="10"/>
        <color rgb="FF0000CC"/>
        <rFont val="Times New Roman"/>
        <family val="1"/>
        <charset val="162"/>
      </rPr>
      <t>http://www.csgb.gov.tr/csgbPortal/isggm.portal?page=duyuru&amp;id=idari_para_cezalari</t>
    </r>
    <r>
      <rPr>
        <i/>
        <sz val="10"/>
        <color rgb="FFFF0000"/>
        <rFont val="Times New Roman"/>
        <family val="1"/>
        <charset val="162"/>
      </rPr>
      <t>) küsuratların dikkate alınmadığı görüldüğünden söz konusu bu idari para cezaları, küsuratlar dikkate alınmadan tekrar hesaplanmış (1'er TL azaldığı görülmüş) olup tablo yeniden düzenlenmiştir.</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</si>
</sst>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charset val="162"/>
    </font>
    <font>
      <sz val="10"/>
      <name val="Arial Tur"/>
      <charset val="162"/>
    </font>
    <font>
      <sz val="12"/>
      <name val="Times New Roman"/>
      <family val="1"/>
      <charset val="162"/>
    </font>
    <font>
      <b/>
      <sz val="12"/>
      <name val="Times New Roman"/>
      <family val="1"/>
      <charset val="162"/>
    </font>
    <font>
      <b/>
      <sz val="10"/>
      <name val="Times New Roman"/>
      <family val="1"/>
      <charset val="162"/>
    </font>
    <font>
      <sz val="10"/>
      <name val="Times New Roman"/>
      <family val="1"/>
      <charset val="162"/>
    </font>
    <font>
      <i/>
      <sz val="10"/>
      <name val="Times New Roman"/>
      <family val="1"/>
      <charset val="162"/>
    </font>
    <font>
      <b/>
      <u/>
      <sz val="10"/>
      <name val="Times New Roman"/>
      <family val="1"/>
      <charset val="162"/>
    </font>
    <font>
      <sz val="10"/>
      <name val="Arial"/>
      <family val="2"/>
      <charset val="162"/>
    </font>
    <font>
      <b/>
      <sz val="10"/>
      <name val="Arial"/>
      <family val="2"/>
      <charset val="162"/>
    </font>
    <font>
      <sz val="9"/>
      <name val="Times New Roman"/>
      <family val="1"/>
      <charset val="162"/>
    </font>
    <font>
      <b/>
      <sz val="11"/>
      <name val="Times New Roman"/>
      <family val="1"/>
      <charset val="162"/>
    </font>
    <font>
      <sz val="10"/>
      <color indexed="8"/>
      <name val="Times New Roman"/>
      <family val="1"/>
      <charset val="162"/>
    </font>
    <font>
      <b/>
      <sz val="9"/>
      <name val="Times New Roman"/>
      <family val="1"/>
      <charset val="162"/>
    </font>
    <font>
      <b/>
      <sz val="16"/>
      <name val="Verdana"/>
      <family val="2"/>
      <charset val="162"/>
    </font>
    <font>
      <sz val="8"/>
      <name val="Arial"/>
      <family val="2"/>
      <charset val="162"/>
    </font>
    <font>
      <i/>
      <sz val="10"/>
      <color indexed="8"/>
      <name val="Times New Roman"/>
      <family val="1"/>
      <charset val="162"/>
    </font>
    <font>
      <b/>
      <i/>
      <sz val="10"/>
      <color indexed="8"/>
      <name val="Times New Roman"/>
      <family val="1"/>
      <charset val="162"/>
    </font>
    <font>
      <b/>
      <sz val="12"/>
      <name val="Arial"/>
      <family val="2"/>
      <charset val="162"/>
    </font>
    <font>
      <u/>
      <sz val="10"/>
      <color theme="10"/>
      <name val="Arial"/>
      <family val="2"/>
      <charset val="162"/>
    </font>
    <font>
      <b/>
      <sz val="12"/>
      <color theme="1"/>
      <name val="Times New Roman"/>
      <family val="1"/>
      <charset val="162"/>
    </font>
    <font>
      <sz val="12"/>
      <color theme="1"/>
      <name val="Times New Roman"/>
      <family val="1"/>
      <charset val="162"/>
    </font>
    <font>
      <sz val="10"/>
      <color rgb="FF000000"/>
      <name val="Times New Roman"/>
      <family val="1"/>
      <charset val="162"/>
    </font>
    <font>
      <b/>
      <sz val="16"/>
      <color rgb="FFFF0000"/>
      <name val="Verdana"/>
      <family val="2"/>
      <charset val="162"/>
    </font>
    <font>
      <b/>
      <u/>
      <sz val="16"/>
      <color theme="10"/>
      <name val="Verdana"/>
      <family val="2"/>
      <charset val="162"/>
    </font>
    <font>
      <b/>
      <sz val="12"/>
      <color rgb="FF800080"/>
      <name val="Palatino Linotype"/>
      <family val="1"/>
      <charset val="162"/>
    </font>
    <font>
      <b/>
      <u/>
      <sz val="10"/>
      <color theme="10"/>
      <name val="Arial"/>
      <family val="2"/>
      <charset val="162"/>
    </font>
    <font>
      <b/>
      <sz val="9"/>
      <color rgb="FF000080"/>
      <name val="Arial"/>
      <family val="2"/>
      <charset val="162"/>
    </font>
    <font>
      <b/>
      <u/>
      <sz val="12"/>
      <color theme="10"/>
      <name val="Arial"/>
      <family val="2"/>
      <charset val="162"/>
    </font>
    <font>
      <b/>
      <sz val="10"/>
      <color theme="0"/>
      <name val="Times New Roman"/>
      <family val="1"/>
      <charset val="162"/>
    </font>
    <font>
      <sz val="10"/>
      <color theme="0"/>
      <name val="Times New Roman"/>
      <family val="1"/>
      <charset val="162"/>
    </font>
    <font>
      <b/>
      <u/>
      <sz val="12"/>
      <color theme="0"/>
      <name val="Times New Roman"/>
      <family val="1"/>
      <charset val="162"/>
    </font>
    <font>
      <b/>
      <sz val="12"/>
      <color theme="0"/>
      <name val="Times New Roman"/>
      <family val="1"/>
      <charset val="162"/>
    </font>
    <font>
      <i/>
      <sz val="10"/>
      <color theme="1"/>
      <name val="Times New Roman"/>
      <family val="1"/>
      <charset val="162"/>
    </font>
    <font>
      <u/>
      <sz val="12"/>
      <color theme="10"/>
      <name val="Times New Roman"/>
      <family val="1"/>
      <charset val="162"/>
    </font>
    <font>
      <sz val="10"/>
      <color theme="1"/>
      <name val="Times New Roman"/>
      <family val="1"/>
      <charset val="162"/>
    </font>
    <font>
      <i/>
      <sz val="10"/>
      <color rgb="FFFF0000"/>
      <name val="Times New Roman"/>
      <family val="1"/>
      <charset val="162"/>
    </font>
    <font>
      <b/>
      <sz val="10"/>
      <color theme="1"/>
      <name val="Times New Roman"/>
      <family val="1"/>
      <charset val="162"/>
    </font>
    <font>
      <i/>
      <sz val="10"/>
      <color rgb="FF0000CC"/>
      <name val="Times New Roman"/>
      <family val="1"/>
      <charset val="162"/>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9847407452621"/>
        <bgColor indexed="64"/>
      </patternFill>
    </fill>
    <fill>
      <patternFill patternType="solid">
        <fgColor rgb="FF0000CC"/>
        <bgColor indexed="64"/>
      </patternFill>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rgb="FF660066"/>
      </bottom>
      <diagonal/>
    </border>
    <border>
      <left/>
      <right/>
      <top style="medium">
        <color rgb="FF660066"/>
      </top>
      <bottom/>
      <diagonal/>
    </border>
  </borders>
  <cellStyleXfs count="3">
    <xf numFmtId="0" fontId="0" fillId="0" borderId="0"/>
    <xf numFmtId="0" fontId="19" fillId="0" borderId="0" applyNumberFormat="0" applyFill="0" applyBorder="0" applyAlignment="0" applyProtection="0"/>
    <xf numFmtId="0" fontId="1" fillId="0" borderId="0"/>
  </cellStyleXfs>
  <cellXfs count="337">
    <xf numFmtId="0" fontId="0" fillId="0" borderId="0" xfId="0"/>
    <xf numFmtId="0" fontId="5" fillId="0" borderId="0" xfId="0" applyFont="1"/>
    <xf numFmtId="0" fontId="3" fillId="0" borderId="0" xfId="0" applyFont="1"/>
    <xf numFmtId="0" fontId="5"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4" fillId="0" borderId="0" xfId="2" applyFont="1" applyAlignment="1">
      <alignment vertical="center"/>
    </xf>
    <xf numFmtId="3" fontId="4" fillId="0" borderId="0" xfId="2" applyNumberFormat="1" applyFont="1" applyAlignment="1">
      <alignment vertical="center"/>
    </xf>
    <xf numFmtId="3" fontId="4" fillId="0" borderId="3" xfId="2" applyNumberFormat="1" applyFont="1" applyBorder="1" applyAlignment="1">
      <alignment horizontal="center" vertical="center" wrapText="1"/>
    </xf>
    <xf numFmtId="3" fontId="4" fillId="0" borderId="4" xfId="2" applyNumberFormat="1" applyFont="1" applyBorder="1" applyAlignment="1">
      <alignment horizontal="center" vertical="center"/>
    </xf>
    <xf numFmtId="0" fontId="4" fillId="0" borderId="3" xfId="2" applyFont="1" applyBorder="1" applyAlignment="1">
      <alignment horizontal="center" vertical="center" wrapText="1"/>
    </xf>
    <xf numFmtId="0" fontId="4" fillId="0" borderId="5" xfId="2" applyFont="1" applyBorder="1" applyAlignment="1">
      <alignment horizontal="center" vertical="center"/>
    </xf>
    <xf numFmtId="3"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wrapText="1"/>
    </xf>
    <xf numFmtId="0" fontId="5" fillId="0" borderId="0" xfId="0" applyFont="1" applyAlignment="1">
      <alignment wrapText="1"/>
    </xf>
    <xf numFmtId="0" fontId="5" fillId="0" borderId="0" xfId="0" applyFont="1" applyBorder="1"/>
    <xf numFmtId="0" fontId="5" fillId="0" borderId="3" xfId="0" applyFont="1" applyBorder="1" applyAlignment="1">
      <alignment vertical="center" wrapText="1"/>
    </xf>
    <xf numFmtId="0" fontId="4" fillId="0" borderId="3" xfId="2" applyFont="1" applyBorder="1" applyAlignment="1">
      <alignment horizontal="center" vertical="center" textRotation="90"/>
    </xf>
    <xf numFmtId="0" fontId="2" fillId="0" borderId="0" xfId="0" applyFont="1" applyAlignment="1">
      <alignment vertical="center"/>
    </xf>
    <xf numFmtId="0" fontId="5" fillId="0" borderId="3" xfId="0" applyFont="1" applyFill="1" applyBorder="1" applyAlignment="1">
      <alignment vertical="center" wrapText="1"/>
    </xf>
    <xf numFmtId="0" fontId="6" fillId="0" borderId="3"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3" fontId="4" fillId="0" borderId="6" xfId="0" applyNumberFormat="1" applyFont="1" applyBorder="1" applyAlignment="1">
      <alignment horizontal="center" vertical="center" wrapText="1"/>
    </xf>
    <xf numFmtId="2" fontId="5" fillId="0" borderId="3" xfId="0" applyNumberFormat="1" applyFont="1" applyFill="1" applyBorder="1" applyAlignment="1">
      <alignment vertical="center" wrapText="1"/>
    </xf>
    <xf numFmtId="2" fontId="6" fillId="0" borderId="3" xfId="0" applyNumberFormat="1"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Fill="1" applyBorder="1" applyAlignment="1">
      <alignment horizontal="center" vertical="center" wrapText="1"/>
    </xf>
    <xf numFmtId="3" fontId="4" fillId="0" borderId="9" xfId="0" applyNumberFormat="1" applyFont="1" applyBorder="1" applyAlignment="1">
      <alignment horizontal="right" vertical="center" wrapText="1"/>
    </xf>
    <xf numFmtId="0" fontId="5" fillId="0" borderId="0" xfId="0" applyFont="1" applyAlignment="1">
      <alignment horizontal="right" wrapText="1"/>
    </xf>
    <xf numFmtId="3" fontId="4" fillId="0" borderId="3" xfId="0"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xf>
    <xf numFmtId="0" fontId="4" fillId="0" borderId="3" xfId="2" applyFont="1" applyBorder="1" applyAlignment="1">
      <alignment horizontal="center" vertical="center" textRotation="90" wrapText="1"/>
    </xf>
    <xf numFmtId="3" fontId="4" fillId="0" borderId="10" xfId="2" applyNumberFormat="1" applyFont="1" applyBorder="1" applyAlignment="1">
      <alignment horizontal="center"/>
    </xf>
    <xf numFmtId="3" fontId="4" fillId="0" borderId="11" xfId="2" applyNumberFormat="1" applyFont="1" applyBorder="1" applyAlignment="1">
      <alignment horizontal="center" vertical="center"/>
    </xf>
    <xf numFmtId="3" fontId="5" fillId="0" borderId="5" xfId="2" quotePrefix="1" applyNumberFormat="1" applyFont="1" applyBorder="1" applyAlignment="1">
      <alignment horizontal="left" vertical="top" wrapText="1"/>
    </xf>
    <xf numFmtId="3" fontId="5" fillId="0" borderId="4" xfId="2" quotePrefix="1" applyNumberFormat="1" applyFont="1" applyBorder="1" applyAlignment="1">
      <alignment horizontal="left" vertical="top" wrapText="1"/>
    </xf>
    <xf numFmtId="3" fontId="20" fillId="0" borderId="12" xfId="0" applyNumberFormat="1" applyFont="1" applyBorder="1" applyAlignment="1">
      <alignment horizontal="center" vertical="center"/>
    </xf>
    <xf numFmtId="0" fontId="21" fillId="0" borderId="1" xfId="0" applyFont="1" applyBorder="1" applyAlignment="1">
      <alignment vertical="center" wrapText="1"/>
    </xf>
    <xf numFmtId="0" fontId="21" fillId="0" borderId="2" xfId="0" applyFont="1" applyBorder="1" applyAlignment="1">
      <alignment horizontal="center" vertical="center" wrapText="1"/>
    </xf>
    <xf numFmtId="3" fontId="21" fillId="0" borderId="2" xfId="0" applyNumberFormat="1" applyFont="1" applyBorder="1" applyAlignment="1">
      <alignment vertical="center" wrapText="1"/>
    </xf>
    <xf numFmtId="3" fontId="2" fillId="0" borderId="2" xfId="0" applyNumberFormat="1" applyFont="1" applyBorder="1" applyAlignment="1">
      <alignment vertical="center" wrapText="1"/>
    </xf>
    <xf numFmtId="3" fontId="3" fillId="0" borderId="0" xfId="0" applyNumberFormat="1" applyFont="1"/>
    <xf numFmtId="3" fontId="21" fillId="0" borderId="12" xfId="0" applyNumberFormat="1" applyFont="1" applyBorder="1" applyAlignment="1">
      <alignment horizontal="center" vertical="center"/>
    </xf>
    <xf numFmtId="3" fontId="21" fillId="0" borderId="13" xfId="0" applyNumberFormat="1" applyFont="1" applyBorder="1" applyAlignment="1">
      <alignment horizontal="center" vertical="center"/>
    </xf>
    <xf numFmtId="3" fontId="21" fillId="0" borderId="1" xfId="0" applyNumberFormat="1" applyFont="1" applyBorder="1" applyAlignment="1">
      <alignment horizontal="center" vertical="center"/>
    </xf>
    <xf numFmtId="0" fontId="3" fillId="0" borderId="0" xfId="0" applyFont="1" applyAlignment="1">
      <alignment vertical="center"/>
    </xf>
    <xf numFmtId="3" fontId="3" fillId="0" borderId="0" xfId="0" applyNumberFormat="1" applyFont="1" applyAlignment="1">
      <alignment vertical="center"/>
    </xf>
    <xf numFmtId="0" fontId="21" fillId="0" borderId="0" xfId="0" applyFont="1" applyAlignment="1">
      <alignment vertical="center"/>
    </xf>
    <xf numFmtId="0" fontId="21" fillId="0" borderId="0" xfId="0" applyFont="1"/>
    <xf numFmtId="3" fontId="21" fillId="0" borderId="0" xfId="0" applyNumberFormat="1" applyFont="1"/>
    <xf numFmtId="0" fontId="2" fillId="0" borderId="0" xfId="0" applyFont="1"/>
    <xf numFmtId="3" fontId="2" fillId="0" borderId="0" xfId="0" applyNumberFormat="1" applyFont="1"/>
    <xf numFmtId="0" fontId="5" fillId="0" borderId="0" xfId="2" applyFont="1" applyAlignment="1">
      <alignment vertical="center"/>
    </xf>
    <xf numFmtId="49" fontId="5" fillId="0" borderId="0" xfId="0" applyNumberFormat="1"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wrapText="1"/>
    </xf>
    <xf numFmtId="0" fontId="4" fillId="2" borderId="3" xfId="0" applyFont="1" applyFill="1" applyBorder="1" applyAlignment="1">
      <alignment horizontal="center" vertical="center" wrapText="1"/>
    </xf>
    <xf numFmtId="3" fontId="10" fillId="0" borderId="14" xfId="0" applyNumberFormat="1" applyFont="1" applyBorder="1" applyAlignment="1">
      <alignment vertical="center" wrapText="1"/>
    </xf>
    <xf numFmtId="3" fontId="10" fillId="0" borderId="3" xfId="2"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0" fontId="11" fillId="0" borderId="12" xfId="0" applyFont="1" applyBorder="1" applyAlignment="1">
      <alignment vertical="center" wrapText="1"/>
    </xf>
    <xf numFmtId="3" fontId="3" fillId="0" borderId="0" xfId="0" applyNumberFormat="1" applyFont="1" applyAlignment="1">
      <alignment horizontal="center" vertical="center"/>
    </xf>
    <xf numFmtId="0" fontId="4" fillId="0" borderId="0" xfId="0" applyFont="1" applyAlignment="1">
      <alignment horizontal="center" vertical="center"/>
    </xf>
    <xf numFmtId="49" fontId="5" fillId="3" borderId="3" xfId="0" applyNumberFormat="1" applyFont="1" applyFill="1" applyBorder="1" applyAlignment="1">
      <alignment vertical="center" wrapText="1"/>
    </xf>
    <xf numFmtId="0" fontId="22" fillId="3" borderId="3" xfId="0" applyFont="1" applyFill="1" applyBorder="1" applyAlignment="1">
      <alignment vertical="center" wrapText="1"/>
    </xf>
    <xf numFmtId="3" fontId="2" fillId="3" borderId="3" xfId="0" applyNumberFormat="1" applyFont="1" applyFill="1" applyBorder="1" applyAlignment="1">
      <alignment horizontal="right" vertical="center" wrapText="1" indent="1"/>
    </xf>
    <xf numFmtId="0" fontId="5" fillId="3" borderId="3" xfId="0" applyFont="1" applyFill="1" applyBorder="1" applyAlignment="1">
      <alignment vertical="center" wrapText="1"/>
    </xf>
    <xf numFmtId="0" fontId="4" fillId="3" borderId="3" xfId="0" applyFont="1" applyFill="1" applyBorder="1" applyAlignment="1">
      <alignment vertical="center" wrapText="1"/>
    </xf>
    <xf numFmtId="3" fontId="2" fillId="4" borderId="3" xfId="0" applyNumberFormat="1" applyFont="1" applyFill="1" applyBorder="1" applyAlignment="1">
      <alignment horizontal="right" vertical="center" wrapText="1" indent="1"/>
    </xf>
    <xf numFmtId="0" fontId="22" fillId="4" borderId="3" xfId="0" applyFont="1" applyFill="1" applyBorder="1" applyAlignment="1">
      <alignment vertical="center" wrapText="1"/>
    </xf>
    <xf numFmtId="49" fontId="5" fillId="4" borderId="3" xfId="0" applyNumberFormat="1" applyFont="1" applyFill="1" applyBorder="1" applyAlignment="1">
      <alignment vertical="center" wrapText="1"/>
    </xf>
    <xf numFmtId="0" fontId="5" fillId="4" borderId="3" xfId="0" applyFont="1" applyFill="1" applyBorder="1" applyAlignment="1">
      <alignment vertical="center" wrapText="1"/>
    </xf>
    <xf numFmtId="3" fontId="2" fillId="4" borderId="3" xfId="0" quotePrefix="1" applyNumberFormat="1" applyFont="1" applyFill="1" applyBorder="1" applyAlignment="1">
      <alignment horizontal="right" vertical="center" wrapText="1" indent="1"/>
    </xf>
    <xf numFmtId="0" fontId="4" fillId="4" borderId="3" xfId="0" applyFont="1" applyFill="1" applyBorder="1" applyAlignment="1">
      <alignment vertical="center" wrapText="1"/>
    </xf>
    <xf numFmtId="0" fontId="9" fillId="0" borderId="3" xfId="0" applyFont="1" applyBorder="1" applyAlignment="1">
      <alignment horizontal="center" vertical="center" wrapText="1"/>
    </xf>
    <xf numFmtId="49" fontId="5" fillId="4" borderId="3" xfId="0" applyNumberFormat="1" applyFont="1" applyFill="1" applyBorder="1" applyAlignment="1">
      <alignment vertical="center" wrapText="1"/>
    </xf>
    <xf numFmtId="0" fontId="5" fillId="4" borderId="3" xfId="0" applyFont="1" applyFill="1" applyBorder="1" applyAlignment="1">
      <alignment vertical="center" wrapText="1"/>
    </xf>
    <xf numFmtId="0" fontId="9" fillId="0" borderId="3" xfId="0" applyFont="1" applyBorder="1" applyAlignment="1">
      <alignment horizontal="center" vertical="center"/>
    </xf>
    <xf numFmtId="3" fontId="8" fillId="0" borderId="10" xfId="0" applyNumberFormat="1" applyFont="1" applyBorder="1" applyAlignment="1">
      <alignment horizontal="center" vertical="center" wrapText="1"/>
    </xf>
    <xf numFmtId="0" fontId="8" fillId="0" borderId="3" xfId="0" applyFont="1" applyBorder="1" applyAlignment="1">
      <alignment horizontal="center" vertical="center"/>
    </xf>
    <xf numFmtId="0" fontId="8" fillId="0" borderId="10" xfId="0" applyFont="1" applyBorder="1" applyAlignment="1">
      <alignment horizontal="left" vertical="center" wrapText="1"/>
    </xf>
    <xf numFmtId="3" fontId="8" fillId="0" borderId="10" xfId="0" applyNumberFormat="1" applyFont="1" applyBorder="1" applyAlignment="1">
      <alignment horizontal="center"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center" vertical="center"/>
    </xf>
    <xf numFmtId="2" fontId="8" fillId="0" borderId="11" xfId="0" applyNumberFormat="1"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2" fontId="8" fillId="0" borderId="0" xfId="0" applyNumberFormat="1" applyFont="1" applyBorder="1" applyAlignment="1">
      <alignment horizontal="center" vertical="top" wrapText="1"/>
    </xf>
    <xf numFmtId="0" fontId="8" fillId="0" borderId="0" xfId="0" applyFont="1" applyAlignment="1">
      <alignment horizontal="center" wrapText="1"/>
    </xf>
    <xf numFmtId="0" fontId="8" fillId="0" borderId="0" xfId="0" applyFont="1" applyBorder="1" applyAlignment="1">
      <alignment horizontal="center" vertical="top" wrapText="1"/>
    </xf>
    <xf numFmtId="0" fontId="8" fillId="0" borderId="0" xfId="0" applyFont="1" applyAlignment="1">
      <alignment horizontal="center" vertical="center" wrapText="1"/>
    </xf>
    <xf numFmtId="3" fontId="8" fillId="0" borderId="0" xfId="0" applyNumberFormat="1" applyFont="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wrapText="1"/>
    </xf>
    <xf numFmtId="0" fontId="5" fillId="0" borderId="0" xfId="0" applyFont="1" applyBorder="1" applyAlignment="1">
      <alignment horizontal="left" vertical="center" wrapText="1"/>
    </xf>
    <xf numFmtId="2" fontId="3" fillId="0" borderId="0" xfId="2" applyNumberFormat="1" applyFont="1" applyBorder="1" applyAlignment="1">
      <alignment horizontal="center" vertical="center" wrapText="1"/>
    </xf>
    <xf numFmtId="0" fontId="5" fillId="2" borderId="3" xfId="0" applyFont="1" applyFill="1" applyBorder="1" applyAlignment="1">
      <alignment vertical="center" wrapText="1"/>
    </xf>
    <xf numFmtId="0" fontId="6" fillId="2" borderId="3" xfId="0" applyFont="1" applyFill="1" applyBorder="1" applyAlignment="1">
      <alignment vertical="center" wrapText="1"/>
    </xf>
    <xf numFmtId="0" fontId="6" fillId="2" borderId="3" xfId="0" applyFont="1" applyFill="1" applyBorder="1" applyAlignment="1">
      <alignment horizontal="left" vertical="center" wrapText="1"/>
    </xf>
    <xf numFmtId="0" fontId="23"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center" wrapText="1"/>
    </xf>
    <xf numFmtId="0" fontId="24" fillId="2" borderId="0" xfId="1" applyFont="1" applyFill="1" applyAlignment="1">
      <alignment horizontal="center" vertical="center"/>
    </xf>
    <xf numFmtId="0" fontId="14" fillId="2" borderId="0" xfId="0" applyFont="1" applyFill="1" applyAlignment="1">
      <alignment horizontal="center" vertical="top"/>
    </xf>
    <xf numFmtId="0" fontId="15" fillId="6" borderId="21" xfId="0" applyFont="1" applyFill="1" applyBorder="1" applyAlignment="1">
      <alignment vertical="center" wrapText="1"/>
    </xf>
    <xf numFmtId="0" fontId="25" fillId="6" borderId="21" xfId="0" applyFont="1" applyFill="1" applyBorder="1" applyAlignment="1">
      <alignment horizontal="center" vertical="center" wrapText="1"/>
    </xf>
    <xf numFmtId="0" fontId="15" fillId="6" borderId="21" xfId="0" applyFont="1" applyFill="1" applyBorder="1" applyAlignment="1">
      <alignment horizontal="right" vertical="center" wrapText="1"/>
    </xf>
    <xf numFmtId="0" fontId="5" fillId="0" borderId="3" xfId="2" applyFont="1" applyBorder="1" applyAlignment="1">
      <alignment horizontal="center" vertical="center" wrapText="1"/>
    </xf>
    <xf numFmtId="0" fontId="5" fillId="0" borderId="4" xfId="2" applyFont="1" applyBorder="1" applyAlignment="1">
      <alignment horizontal="left" vertical="center"/>
    </xf>
    <xf numFmtId="0" fontId="5" fillId="0" borderId="3" xfId="2" applyFont="1" applyBorder="1" applyAlignment="1">
      <alignment horizontal="left" vertical="center" wrapText="1"/>
    </xf>
    <xf numFmtId="0" fontId="5" fillId="0" borderId="3" xfId="2" applyFont="1" applyBorder="1" applyAlignment="1">
      <alignment horizontal="left" vertical="center"/>
    </xf>
    <xf numFmtId="0" fontId="5" fillId="0" borderId="4" xfId="2" applyFont="1" applyBorder="1" applyAlignment="1">
      <alignment horizontal="left" vertical="center" wrapText="1"/>
    </xf>
    <xf numFmtId="3" fontId="5" fillId="0" borderId="9" xfId="0" applyNumberFormat="1" applyFont="1" applyBorder="1" applyAlignment="1">
      <alignment horizontal="center" vertical="center" wrapText="1"/>
    </xf>
    <xf numFmtId="0" fontId="26" fillId="0" borderId="15" xfId="1" applyFont="1" applyBorder="1" applyAlignment="1">
      <alignment horizontal="center" vertical="center" wrapText="1"/>
    </xf>
    <xf numFmtId="3" fontId="20" fillId="0" borderId="13" xfId="0" applyNumberFormat="1" applyFont="1" applyBorder="1" applyAlignment="1">
      <alignment horizontal="center" vertical="center"/>
    </xf>
    <xf numFmtId="3" fontId="20" fillId="0" borderId="1" xfId="0" applyNumberFormat="1" applyFont="1" applyBorder="1" applyAlignment="1">
      <alignment horizontal="center" vertical="center"/>
    </xf>
    <xf numFmtId="3" fontId="5" fillId="0" borderId="3" xfId="2"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2" fontId="5" fillId="0" borderId="3" xfId="2" applyNumberFormat="1" applyFont="1" applyBorder="1" applyAlignment="1">
      <alignment horizontal="center" vertical="center" wrapText="1"/>
    </xf>
    <xf numFmtId="3" fontId="2" fillId="3" borderId="3" xfId="0" quotePrefix="1" applyNumberFormat="1" applyFont="1" applyFill="1" applyBorder="1" applyAlignment="1">
      <alignment horizontal="right" vertical="center" wrapText="1" indent="1"/>
    </xf>
    <xf numFmtId="3" fontId="9" fillId="0" borderId="10" xfId="0" applyNumberFormat="1" applyFont="1" applyBorder="1" applyAlignment="1">
      <alignment horizontal="center" vertical="center"/>
    </xf>
    <xf numFmtId="3" fontId="5" fillId="0" borderId="5" xfId="2" applyNumberFormat="1" applyFont="1" applyBorder="1" applyAlignment="1">
      <alignment horizontal="center" vertical="center"/>
    </xf>
    <xf numFmtId="3" fontId="5" fillId="0" borderId="4" xfId="2" applyNumberFormat="1" applyFont="1" applyBorder="1" applyAlignment="1">
      <alignment horizontal="center" vertical="center"/>
    </xf>
    <xf numFmtId="3" fontId="5" fillId="0" borderId="9" xfId="2" applyNumberFormat="1" applyFont="1" applyBorder="1" applyAlignment="1">
      <alignment horizontal="center" vertical="center"/>
    </xf>
    <xf numFmtId="3" fontId="5" fillId="0" borderId="3" xfId="2" applyNumberFormat="1" applyFont="1" applyBorder="1" applyAlignment="1">
      <alignment horizontal="center" vertical="center"/>
    </xf>
    <xf numFmtId="3" fontId="5" fillId="0" borderId="7" xfId="2" applyNumberFormat="1" applyFont="1" applyBorder="1" applyAlignment="1">
      <alignment horizontal="center" vertical="center"/>
    </xf>
    <xf numFmtId="3" fontId="5" fillId="0" borderId="3" xfId="0" quotePrefix="1" applyNumberFormat="1" applyFont="1" applyFill="1" applyBorder="1" applyAlignment="1">
      <alignment horizontal="right" vertical="center" wrapText="1" indent="1"/>
    </xf>
    <xf numFmtId="3" fontId="5" fillId="0" borderId="3" xfId="0" applyNumberFormat="1" applyFont="1" applyFill="1" applyBorder="1" applyAlignment="1">
      <alignment horizontal="right" vertical="center" wrapText="1" indent="1"/>
    </xf>
    <xf numFmtId="3" fontId="5" fillId="0" borderId="3" xfId="0" applyNumberFormat="1" applyFont="1" applyBorder="1" applyAlignment="1">
      <alignment horizontal="right" vertical="center" wrapText="1" indent="1"/>
    </xf>
    <xf numFmtId="3" fontId="5" fillId="2" borderId="3" xfId="0" applyNumberFormat="1"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3" fontId="5" fillId="0" borderId="3" xfId="2" quotePrefix="1" applyNumberFormat="1" applyFont="1" applyBorder="1" applyAlignment="1">
      <alignment horizontal="center" vertical="center" wrapText="1"/>
    </xf>
    <xf numFmtId="3" fontId="5" fillId="0" borderId="10" xfId="2" applyNumberFormat="1" applyFont="1" applyBorder="1" applyAlignment="1">
      <alignment horizontal="center" vertical="center" wrapText="1"/>
    </xf>
    <xf numFmtId="3" fontId="5" fillId="0" borderId="11" xfId="2" applyNumberFormat="1" applyFont="1" applyBorder="1" applyAlignment="1">
      <alignment horizontal="center" vertical="center"/>
    </xf>
    <xf numFmtId="3" fontId="5" fillId="0" borderId="7" xfId="2" quotePrefix="1" applyNumberFormat="1" applyFont="1" applyBorder="1" applyAlignment="1">
      <alignment horizontal="center" wrapText="1"/>
    </xf>
    <xf numFmtId="3" fontId="5" fillId="0" borderId="10" xfId="2" quotePrefix="1" applyNumberFormat="1" applyFont="1" applyBorder="1" applyAlignment="1">
      <alignment horizontal="center" wrapText="1"/>
    </xf>
    <xf numFmtId="3" fontId="5" fillId="0" borderId="8" xfId="2" quotePrefix="1" applyNumberFormat="1" applyFont="1" applyBorder="1" applyAlignment="1">
      <alignment horizontal="center" wrapText="1"/>
    </xf>
    <xf numFmtId="3" fontId="5" fillId="0" borderId="10" xfId="2" applyNumberFormat="1" applyFont="1" applyBorder="1" applyAlignment="1">
      <alignment horizontal="center"/>
    </xf>
    <xf numFmtId="3" fontId="5" fillId="0" borderId="10" xfId="2" applyNumberFormat="1" applyFont="1" applyBorder="1" applyAlignment="1">
      <alignment horizontal="center" vertical="center"/>
    </xf>
    <xf numFmtId="0" fontId="4" fillId="3" borderId="11" xfId="0" applyFont="1" applyFill="1" applyBorder="1" applyAlignment="1">
      <alignment vertical="center" wrapText="1"/>
    </xf>
    <xf numFmtId="0" fontId="22" fillId="3" borderId="3" xfId="0" applyFont="1" applyFill="1" applyBorder="1" applyAlignment="1">
      <alignment vertical="center" wrapText="1"/>
    </xf>
    <xf numFmtId="0" fontId="5" fillId="3" borderId="3" xfId="0" applyFont="1" applyFill="1" applyBorder="1" applyAlignment="1">
      <alignment vertical="center" wrapText="1"/>
    </xf>
    <xf numFmtId="49" fontId="5" fillId="3" borderId="3" xfId="0" applyNumberFormat="1" applyFont="1" applyFill="1" applyBorder="1" applyAlignment="1">
      <alignment vertical="center" wrapText="1"/>
    </xf>
    <xf numFmtId="49" fontId="5" fillId="4" borderId="3" xfId="0" applyNumberFormat="1" applyFont="1" applyFill="1" applyBorder="1" applyAlignment="1">
      <alignment vertical="center" wrapText="1"/>
    </xf>
    <xf numFmtId="0" fontId="5" fillId="4" borderId="3" xfId="0" applyFont="1" applyFill="1" applyBorder="1" applyAlignment="1">
      <alignment vertical="center" wrapText="1"/>
    </xf>
    <xf numFmtId="0" fontId="5" fillId="0" borderId="0" xfId="0" applyFont="1" applyBorder="1" applyAlignment="1">
      <alignment horizontal="center" vertical="center" wrapText="1"/>
    </xf>
    <xf numFmtId="3" fontId="13" fillId="5" borderId="3" xfId="0" applyNumberFormat="1" applyFont="1" applyFill="1" applyBorder="1" applyAlignment="1">
      <alignment horizontal="center" vertical="center" wrapText="1"/>
    </xf>
    <xf numFmtId="0" fontId="6" fillId="0" borderId="0" xfId="0" applyFont="1" applyAlignment="1">
      <alignment vertical="center" wrapText="1"/>
    </xf>
    <xf numFmtId="0" fontId="33" fillId="0" borderId="0" xfId="0" applyFont="1" applyAlignment="1">
      <alignment vertical="center" wrapText="1"/>
    </xf>
    <xf numFmtId="3" fontId="20" fillId="4" borderId="3" xfId="0" quotePrefix="1" applyNumberFormat="1" applyFont="1" applyFill="1" applyBorder="1" applyAlignment="1">
      <alignment horizontal="right" vertical="center" wrapText="1" indent="1"/>
    </xf>
    <xf numFmtId="0" fontId="10" fillId="6" borderId="0" xfId="0" applyFont="1" applyFill="1" applyAlignment="1">
      <alignment vertical="center" wrapText="1"/>
    </xf>
    <xf numFmtId="0" fontId="27" fillId="6" borderId="22" xfId="0" applyFont="1" applyFill="1" applyBorder="1" applyAlignment="1">
      <alignment horizontal="center" vertical="center" wrapText="1"/>
    </xf>
    <xf numFmtId="0" fontId="0" fillId="6" borderId="0" xfId="0" applyFill="1" applyAlignment="1">
      <alignment vertical="center" wrapText="1"/>
    </xf>
    <xf numFmtId="0" fontId="4" fillId="0" borderId="3" xfId="2" applyFont="1" applyBorder="1" applyAlignment="1">
      <alignment horizontal="center" vertical="center" textRotation="90"/>
    </xf>
    <xf numFmtId="0" fontId="0" fillId="0" borderId="3" xfId="0" applyBorder="1" applyAlignment="1">
      <alignment horizontal="center" vertical="center" textRotation="90"/>
    </xf>
    <xf numFmtId="0" fontId="5" fillId="0" borderId="7" xfId="2" applyFont="1" applyBorder="1" applyAlignment="1">
      <alignment horizontal="center" vertical="center" wrapText="1"/>
    </xf>
    <xf numFmtId="0" fontId="8" fillId="0" borderId="5" xfId="0" applyFont="1" applyBorder="1" applyAlignment="1">
      <alignment horizontal="center" vertical="center" wrapText="1"/>
    </xf>
    <xf numFmtId="0" fontId="4" fillId="0" borderId="10" xfId="2" applyFont="1" applyBorder="1" applyAlignment="1">
      <alignment horizontal="center" vertical="center" textRotation="90"/>
    </xf>
    <xf numFmtId="0" fontId="0" fillId="0" borderId="4" xfId="0" applyBorder="1" applyAlignment="1"/>
    <xf numFmtId="0" fontId="3" fillId="0" borderId="6" xfId="2" applyFont="1" applyBorder="1" applyAlignment="1">
      <alignment horizontal="center" vertical="center" wrapText="1"/>
    </xf>
    <xf numFmtId="0" fontId="5" fillId="0" borderId="3" xfId="2" applyFont="1" applyBorder="1" applyAlignment="1">
      <alignment horizontal="center" vertical="center"/>
    </xf>
    <xf numFmtId="3" fontId="28" fillId="0" borderId="16" xfId="1" applyNumberFormat="1" applyFont="1" applyBorder="1" applyAlignment="1">
      <alignment horizontal="center" vertical="center"/>
    </xf>
    <xf numFmtId="3" fontId="5" fillId="0" borderId="9" xfId="2" applyNumberFormat="1" applyFont="1" applyBorder="1" applyAlignment="1">
      <alignment horizontal="center" vertical="center" wrapText="1"/>
    </xf>
    <xf numFmtId="3" fontId="5" fillId="0" borderId="16" xfId="2" applyNumberFormat="1" applyFont="1" applyBorder="1" applyAlignment="1">
      <alignment horizontal="center" vertical="center" wrapText="1"/>
    </xf>
    <xf numFmtId="3" fontId="5" fillId="0" borderId="20" xfId="2" applyNumberFormat="1" applyFont="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5" fillId="0" borderId="0" xfId="0" quotePrefix="1" applyFont="1" applyAlignment="1">
      <alignment horizontal="justify" vertical="top" wrapText="1"/>
    </xf>
    <xf numFmtId="0" fontId="5" fillId="0" borderId="0" xfId="0" applyFont="1" applyAlignment="1">
      <alignment horizontal="justify" vertical="top" wrapText="1"/>
    </xf>
    <xf numFmtId="2" fontId="5" fillId="0" borderId="0" xfId="0" quotePrefix="1" applyNumberFormat="1" applyFont="1" applyAlignment="1">
      <alignment horizontal="left" vertical="top" wrapText="1"/>
    </xf>
    <xf numFmtId="0" fontId="5" fillId="0" borderId="0" xfId="0" applyFont="1" applyAlignment="1">
      <alignment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textRotation="90" wrapText="1"/>
    </xf>
    <xf numFmtId="0" fontId="4" fillId="0" borderId="4" xfId="0" applyFont="1" applyBorder="1" applyAlignment="1">
      <alignment horizontal="center" textRotation="90"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2" fontId="6" fillId="0" borderId="0" xfId="2" applyNumberFormat="1" applyFont="1" applyAlignment="1">
      <alignment horizontal="left" vertical="center" wrapText="1"/>
    </xf>
    <xf numFmtId="0" fontId="5" fillId="0" borderId="0" xfId="2" applyFont="1" applyAlignment="1">
      <alignment horizontal="left" vertical="center"/>
    </xf>
    <xf numFmtId="0" fontId="6" fillId="0" borderId="0" xfId="2" applyFont="1" applyBorder="1" applyAlignment="1">
      <alignment horizontal="left" vertical="center" wrapText="1"/>
    </xf>
    <xf numFmtId="0" fontId="7" fillId="0" borderId="16" xfId="2" applyFont="1" applyBorder="1" applyAlignment="1">
      <alignment horizontal="left" vertical="center"/>
    </xf>
    <xf numFmtId="2" fontId="3" fillId="0" borderId="6" xfId="2" applyNumberFormat="1" applyFont="1" applyBorder="1" applyAlignment="1">
      <alignment horizontal="center" vertical="center" wrapText="1"/>
    </xf>
    <xf numFmtId="0" fontId="4" fillId="0" borderId="10" xfId="2" applyFont="1" applyBorder="1" applyAlignment="1">
      <alignment horizontal="center" vertical="center"/>
    </xf>
    <xf numFmtId="0" fontId="4" fillId="0" borderId="4" xfId="2" applyFont="1" applyBorder="1" applyAlignment="1">
      <alignment horizontal="center" vertical="center"/>
    </xf>
    <xf numFmtId="0" fontId="4" fillId="0" borderId="11" xfId="2" applyFont="1" applyBorder="1" applyAlignment="1">
      <alignment horizontal="center" vertical="center"/>
    </xf>
    <xf numFmtId="0" fontId="6" fillId="0" borderId="0" xfId="2" applyFont="1" applyAlignment="1">
      <alignment horizontal="left" vertical="center" wrapText="1"/>
    </xf>
    <xf numFmtId="0" fontId="6" fillId="0" borderId="8" xfId="2" applyFont="1" applyBorder="1" applyAlignment="1">
      <alignment horizontal="left" vertical="center" wrapText="1"/>
    </xf>
    <xf numFmtId="0" fontId="34" fillId="0" borderId="0" xfId="1" applyFont="1" applyAlignment="1">
      <alignment horizontal="center" vertical="center"/>
    </xf>
    <xf numFmtId="0" fontId="4" fillId="3" borderId="10" xfId="0" applyFont="1" applyFill="1" applyBorder="1" applyAlignment="1">
      <alignment vertical="center" wrapText="1"/>
    </xf>
    <xf numFmtId="0" fontId="4" fillId="3" borderId="4" xfId="0" applyFont="1" applyFill="1" applyBorder="1" applyAlignment="1">
      <alignment vertical="center" wrapText="1"/>
    </xf>
    <xf numFmtId="0" fontId="4" fillId="3" borderId="11" xfId="0" applyFont="1" applyFill="1" applyBorder="1" applyAlignment="1">
      <alignment vertical="center" wrapText="1"/>
    </xf>
    <xf numFmtId="3" fontId="2" fillId="4" borderId="10" xfId="0" quotePrefix="1" applyNumberFormat="1" applyFont="1" applyFill="1" applyBorder="1" applyAlignment="1">
      <alignment horizontal="center" vertical="center" wrapText="1"/>
    </xf>
    <xf numFmtId="3" fontId="2" fillId="4" borderId="11" xfId="0" quotePrefix="1" applyNumberFormat="1" applyFont="1" applyFill="1" applyBorder="1" applyAlignment="1">
      <alignment horizontal="center" vertical="center" wrapText="1"/>
    </xf>
    <xf numFmtId="3" fontId="2" fillId="4" borderId="4" xfId="0" quotePrefix="1" applyNumberFormat="1" applyFont="1" applyFill="1" applyBorder="1" applyAlignment="1">
      <alignment horizontal="center" vertical="center" wrapText="1"/>
    </xf>
    <xf numFmtId="0" fontId="29" fillId="7" borderId="17"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30" fillId="7" borderId="0" xfId="0" applyFont="1" applyFill="1" applyAlignment="1">
      <alignment vertical="center"/>
    </xf>
    <xf numFmtId="0" fontId="31" fillId="7" borderId="17" xfId="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0" xfId="0" applyFont="1" applyFill="1" applyAlignment="1">
      <alignmen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3" fontId="2" fillId="3" borderId="10" xfId="0" quotePrefix="1" applyNumberFormat="1" applyFont="1" applyFill="1" applyBorder="1" applyAlignment="1">
      <alignment horizontal="center" vertical="center" wrapText="1"/>
    </xf>
    <xf numFmtId="3" fontId="2" fillId="3" borderId="11" xfId="0" quotePrefix="1" applyNumberFormat="1" applyFont="1" applyFill="1" applyBorder="1" applyAlignment="1">
      <alignment horizontal="center" vertical="center" wrapText="1"/>
    </xf>
    <xf numFmtId="3" fontId="2" fillId="3" borderId="4" xfId="0" quotePrefix="1" applyNumberFormat="1" applyFont="1" applyFill="1" applyBorder="1" applyAlignment="1">
      <alignment horizontal="center" vertical="center" wrapText="1"/>
    </xf>
    <xf numFmtId="0" fontId="5" fillId="0" borderId="8" xfId="0" applyFont="1" applyBorder="1" applyAlignment="1">
      <alignment horizontal="left" vertical="center" wrapText="1"/>
    </xf>
    <xf numFmtId="0" fontId="6" fillId="0" borderId="0"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Alignment="1">
      <alignment vertical="center" wrapText="1"/>
    </xf>
    <xf numFmtId="49" fontId="5" fillId="4" borderId="10" xfId="0" applyNumberFormat="1" applyFont="1" applyFill="1" applyBorder="1" applyAlignment="1">
      <alignment vertical="center" wrapText="1"/>
    </xf>
    <xf numFmtId="49" fontId="5" fillId="4" borderId="11" xfId="0" applyNumberFormat="1" applyFont="1" applyFill="1" applyBorder="1" applyAlignment="1">
      <alignment vertical="center" wrapText="1"/>
    </xf>
    <xf numFmtId="0" fontId="22" fillId="4" borderId="10" xfId="0" applyFont="1" applyFill="1" applyBorder="1" applyAlignment="1">
      <alignment vertical="center" wrapText="1"/>
    </xf>
    <xf numFmtId="0" fontId="22" fillId="4" borderId="11" xfId="0" applyFont="1" applyFill="1" applyBorder="1" applyAlignment="1">
      <alignment vertical="center" wrapText="1"/>
    </xf>
    <xf numFmtId="49" fontId="5" fillId="3" borderId="10" xfId="0" applyNumberFormat="1" applyFont="1" applyFill="1" applyBorder="1" applyAlignment="1">
      <alignment vertical="center" wrapText="1"/>
    </xf>
    <xf numFmtId="49" fontId="5" fillId="3" borderId="11" xfId="0" applyNumberFormat="1" applyFont="1" applyFill="1" applyBorder="1" applyAlignment="1">
      <alignment vertical="center" wrapText="1"/>
    </xf>
    <xf numFmtId="0" fontId="22" fillId="3" borderId="3" xfId="0" applyFont="1" applyFill="1" applyBorder="1" applyAlignment="1">
      <alignment vertical="center" wrapText="1"/>
    </xf>
    <xf numFmtId="49" fontId="5" fillId="3" borderId="3" xfId="0" applyNumberFormat="1" applyFont="1" applyFill="1" applyBorder="1" applyAlignment="1">
      <alignment vertical="center" wrapText="1"/>
    </xf>
    <xf numFmtId="0" fontId="4" fillId="5" borderId="7" xfId="0" applyFont="1" applyFill="1" applyBorder="1" applyAlignment="1">
      <alignment horizontal="center" vertical="center" textRotation="90" wrapText="1"/>
    </xf>
    <xf numFmtId="0" fontId="4" fillId="5" borderId="15" xfId="0" applyFont="1" applyFill="1" applyBorder="1" applyAlignment="1">
      <alignment horizontal="center" vertical="center" textRotation="90" wrapText="1"/>
    </xf>
    <xf numFmtId="0" fontId="4" fillId="5" borderId="5" xfId="0" applyFont="1" applyFill="1" applyBorder="1" applyAlignment="1">
      <alignment horizontal="center" vertical="center" textRotation="90" wrapText="1"/>
    </xf>
    <xf numFmtId="0" fontId="4" fillId="5" borderId="19" xfId="0" applyFont="1" applyFill="1" applyBorder="1" applyAlignment="1">
      <alignment horizontal="center" vertical="center" textRotation="90" wrapText="1"/>
    </xf>
    <xf numFmtId="49" fontId="4" fillId="5" borderId="10" xfId="0" applyNumberFormat="1" applyFont="1" applyFill="1" applyBorder="1" applyAlignment="1">
      <alignment horizontal="center" vertical="center" textRotation="90" wrapText="1"/>
    </xf>
    <xf numFmtId="49" fontId="4" fillId="5" borderId="4" xfId="0" applyNumberFormat="1" applyFont="1" applyFill="1" applyBorder="1" applyAlignment="1">
      <alignment horizontal="center" vertical="center" textRotation="90" wrapText="1"/>
    </xf>
    <xf numFmtId="0" fontId="4"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49" fontId="5" fillId="4" borderId="10" xfId="0" applyNumberFormat="1" applyFont="1" applyFill="1" applyBorder="1" applyAlignment="1">
      <alignment horizontal="center" vertical="center" wrapText="1"/>
    </xf>
    <xf numFmtId="49" fontId="5" fillId="4" borderId="11"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5" borderId="10" xfId="0" applyFont="1" applyFill="1" applyBorder="1" applyAlignment="1">
      <alignment horizontal="left" vertical="center"/>
    </xf>
    <xf numFmtId="0" fontId="4" fillId="5" borderId="4" xfId="0" applyFont="1" applyFill="1" applyBorder="1" applyAlignment="1">
      <alignment horizontal="left" vertical="center"/>
    </xf>
    <xf numFmtId="3" fontId="10" fillId="5" borderId="10" xfId="0" applyNumberFormat="1" applyFont="1" applyFill="1" applyBorder="1" applyAlignment="1">
      <alignment horizontal="center" vertical="center" wrapText="1"/>
    </xf>
    <xf numFmtId="3" fontId="10" fillId="5" borderId="4" xfId="0" applyNumberFormat="1" applyFont="1" applyFill="1" applyBorder="1" applyAlignment="1">
      <alignment horizontal="center" vertical="center" wrapText="1"/>
    </xf>
    <xf numFmtId="3" fontId="13" fillId="5" borderId="9" xfId="0" applyNumberFormat="1" applyFont="1" applyFill="1" applyBorder="1" applyAlignment="1">
      <alignment horizontal="center" vertical="center" wrapText="1"/>
    </xf>
    <xf numFmtId="3" fontId="13" fillId="5" borderId="16" xfId="0" applyNumberFormat="1" applyFont="1" applyFill="1" applyBorder="1" applyAlignment="1">
      <alignment horizontal="center" vertical="center" wrapText="1"/>
    </xf>
    <xf numFmtId="3" fontId="13" fillId="5" borderId="20"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4" xfId="0"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3" fontId="2" fillId="3" borderId="11"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3" fontId="2" fillId="4" borderId="10"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4"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4" xfId="0" applyFont="1" applyFill="1" applyBorder="1" applyAlignment="1">
      <alignment horizontal="center" vertical="center" wrapText="1"/>
    </xf>
    <xf numFmtId="3" fontId="2" fillId="3" borderId="9" xfId="0" quotePrefix="1" applyNumberFormat="1" applyFont="1" applyFill="1" applyBorder="1" applyAlignment="1">
      <alignment horizontal="center" vertical="center" wrapText="1"/>
    </xf>
    <xf numFmtId="3" fontId="2" fillId="3" borderId="16" xfId="0" quotePrefix="1" applyNumberFormat="1" applyFont="1" applyFill="1" applyBorder="1" applyAlignment="1">
      <alignment horizontal="center" vertical="center" wrapText="1"/>
    </xf>
    <xf numFmtId="3" fontId="2" fillId="3" borderId="20" xfId="0" quotePrefix="1" applyNumberFormat="1"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3" fillId="0" borderId="0" xfId="0" applyFont="1" applyAlignment="1">
      <alignment horizontal="left" vertical="center" wrapText="1"/>
    </xf>
    <xf numFmtId="0" fontId="33" fillId="0" borderId="0" xfId="0" applyFont="1" applyAlignment="1">
      <alignment horizontal="left" wrapText="1"/>
    </xf>
    <xf numFmtId="3" fontId="2" fillId="4" borderId="9" xfId="0" quotePrefix="1" applyNumberFormat="1" applyFont="1" applyFill="1" applyBorder="1" applyAlignment="1">
      <alignment horizontal="center" vertical="center" wrapText="1"/>
    </xf>
    <xf numFmtId="3" fontId="2" fillId="4" borderId="16" xfId="0" applyNumberFormat="1" applyFont="1" applyFill="1" applyBorder="1" applyAlignment="1">
      <alignment horizontal="center" vertical="center" wrapText="1"/>
    </xf>
    <xf numFmtId="3" fontId="2" fillId="4" borderId="20" xfId="0" applyNumberFormat="1" applyFont="1" applyFill="1" applyBorder="1" applyAlignment="1">
      <alignment horizontal="center" vertical="center" wrapText="1"/>
    </xf>
    <xf numFmtId="3" fontId="2" fillId="3" borderId="16" xfId="0" applyNumberFormat="1"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0" fontId="5" fillId="3" borderId="3" xfId="0" applyFont="1" applyFill="1" applyBorder="1" applyAlignment="1">
      <alignment vertical="center" wrapText="1"/>
    </xf>
    <xf numFmtId="0" fontId="28" fillId="0" borderId="16" xfId="1" applyFont="1" applyBorder="1" applyAlignment="1">
      <alignment horizontal="center" vertical="center" wrapText="1"/>
    </xf>
    <xf numFmtId="0" fontId="18" fillId="0" borderId="16" xfId="0" applyFont="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Border="1" applyAlignment="1">
      <alignment horizontal="left" vertical="top" wrapText="1"/>
    </xf>
    <xf numFmtId="0" fontId="0" fillId="0" borderId="0" xfId="0" applyAlignment="1">
      <alignment horizontal="left" vertical="top" wrapText="1"/>
    </xf>
    <xf numFmtId="2" fontId="8" fillId="0" borderId="0" xfId="0" applyNumberFormat="1" applyFont="1" applyBorder="1" applyAlignment="1">
      <alignment horizontal="left" vertical="top" wrapText="1"/>
    </xf>
    <xf numFmtId="0" fontId="9" fillId="0" borderId="6" xfId="0"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10" xfId="0" applyNumberFormat="1" applyFont="1" applyBorder="1" applyAlignment="1">
      <alignment horizontal="center" vertical="center"/>
    </xf>
    <xf numFmtId="3" fontId="8" fillId="0" borderId="4" xfId="0" applyNumberFormat="1" applyFont="1" applyBorder="1" applyAlignment="1">
      <alignment horizontal="center" vertical="center"/>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3" fontId="9" fillId="0" borderId="10" xfId="0" applyNumberFormat="1" applyFont="1" applyBorder="1" applyAlignment="1">
      <alignment horizontal="center" vertical="center"/>
    </xf>
    <xf numFmtId="3" fontId="9" fillId="0" borderId="4" xfId="0" applyNumberFormat="1" applyFont="1" applyBorder="1" applyAlignment="1">
      <alignment horizontal="center" vertical="center"/>
    </xf>
    <xf numFmtId="0" fontId="36" fillId="0" borderId="0" xfId="0" applyFont="1" applyAlignment="1">
      <alignment horizontal="left" vertical="center" wrapText="1"/>
    </xf>
    <xf numFmtId="3" fontId="21" fillId="4" borderId="3" xfId="0" quotePrefix="1" applyNumberFormat="1" applyFont="1" applyFill="1" applyBorder="1" applyAlignment="1">
      <alignment horizontal="center" vertical="center" wrapText="1"/>
    </xf>
    <xf numFmtId="0" fontId="35" fillId="4" borderId="10"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35" fillId="4" borderId="4" xfId="0" applyFont="1" applyFill="1" applyBorder="1" applyAlignment="1">
      <alignment horizontal="left" vertical="center" wrapText="1"/>
    </xf>
    <xf numFmtId="3" fontId="21" fillId="3" borderId="3" xfId="0" quotePrefix="1" applyNumberFormat="1" applyFont="1" applyFill="1" applyBorder="1" applyAlignment="1">
      <alignment horizontal="center" vertical="center" wrapText="1"/>
    </xf>
    <xf numFmtId="3" fontId="20" fillId="3" borderId="3" xfId="0" quotePrefix="1" applyNumberFormat="1" applyFont="1" applyFill="1" applyBorder="1" applyAlignment="1">
      <alignment horizontal="right" vertical="center" wrapText="1" indent="1"/>
    </xf>
    <xf numFmtId="0" fontId="35" fillId="3" borderId="10"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35" fillId="3" borderId="4" xfId="0" applyFont="1" applyFill="1" applyBorder="1" applyAlignment="1">
      <alignment horizontal="left" vertical="center" wrapText="1"/>
    </xf>
    <xf numFmtId="3" fontId="20" fillId="3" borderId="3" xfId="0" quotePrefix="1" applyNumberFormat="1" applyFont="1" applyFill="1" applyBorder="1" applyAlignment="1">
      <alignment horizontal="center" vertical="center" wrapText="1"/>
    </xf>
    <xf numFmtId="3" fontId="20" fillId="4" borderId="16" xfId="0" quotePrefix="1" applyNumberFormat="1" applyFont="1" applyFill="1" applyBorder="1" applyAlignment="1">
      <alignment horizontal="right" vertical="center" wrapText="1" indent="1"/>
    </xf>
    <xf numFmtId="3" fontId="20" fillId="4" borderId="20" xfId="0" quotePrefix="1" applyNumberFormat="1" applyFont="1" applyFill="1" applyBorder="1" applyAlignment="1">
      <alignment horizontal="right" vertical="center" wrapText="1" indent="1"/>
    </xf>
    <xf numFmtId="3" fontId="20" fillId="3" borderId="9" xfId="0" quotePrefix="1" applyNumberFormat="1" applyFont="1" applyFill="1" applyBorder="1" applyAlignment="1">
      <alignment horizontal="center" vertical="center" wrapText="1"/>
    </xf>
    <xf numFmtId="3" fontId="20" fillId="3" borderId="16" xfId="0" quotePrefix="1" applyNumberFormat="1" applyFont="1" applyFill="1" applyBorder="1" applyAlignment="1">
      <alignment horizontal="center" vertical="center" wrapText="1"/>
    </xf>
    <xf numFmtId="3" fontId="20" fillId="3" borderId="20" xfId="0" quotePrefix="1" applyNumberFormat="1" applyFont="1" applyFill="1" applyBorder="1" applyAlignment="1">
      <alignment horizontal="center" vertical="center" wrapText="1"/>
    </xf>
    <xf numFmtId="0" fontId="35" fillId="3" borderId="3" xfId="0" applyFont="1" applyFill="1" applyBorder="1" applyAlignment="1">
      <alignment vertical="center" wrapText="1"/>
    </xf>
    <xf numFmtId="3" fontId="20" fillId="4" borderId="9" xfId="0" quotePrefix="1" applyNumberFormat="1" applyFont="1" applyFill="1" applyBorder="1" applyAlignment="1">
      <alignment horizontal="center" vertical="center" wrapText="1"/>
    </xf>
    <xf numFmtId="3" fontId="20" fillId="4" borderId="16" xfId="0" quotePrefix="1" applyNumberFormat="1" applyFont="1" applyFill="1" applyBorder="1" applyAlignment="1">
      <alignment horizontal="center" vertical="center" wrapText="1"/>
    </xf>
    <xf numFmtId="3" fontId="20" fillId="4" borderId="20" xfId="0" quotePrefix="1" applyNumberFormat="1" applyFont="1" applyFill="1" applyBorder="1" applyAlignment="1">
      <alignment horizontal="center" vertical="center" wrapText="1"/>
    </xf>
    <xf numFmtId="0" fontId="35" fillId="4" borderId="3" xfId="0" applyFont="1" applyFill="1" applyBorder="1" applyAlignment="1">
      <alignment vertical="center" wrapText="1"/>
    </xf>
    <xf numFmtId="3" fontId="20" fillId="3" borderId="16" xfId="0" quotePrefix="1" applyNumberFormat="1" applyFont="1" applyFill="1" applyBorder="1" applyAlignment="1">
      <alignment horizontal="right" vertical="center" wrapText="1" indent="1"/>
    </xf>
    <xf numFmtId="3" fontId="20" fillId="3" borderId="20" xfId="0" quotePrefix="1" applyNumberFormat="1" applyFont="1" applyFill="1" applyBorder="1" applyAlignment="1">
      <alignment horizontal="right" vertical="center" wrapText="1" indent="1"/>
    </xf>
    <xf numFmtId="0" fontId="35" fillId="3" borderId="9"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35" fillId="3" borderId="20" xfId="0" applyFont="1" applyFill="1" applyBorder="1" applyAlignment="1">
      <alignment horizontal="left" vertical="center" wrapText="1"/>
    </xf>
  </cellXfs>
  <cellStyles count="3">
    <cellStyle name="Köprü" xfId="1" builtinId="8"/>
    <cellStyle name="Normal" xfId="0" builtinId="0"/>
    <cellStyle name="Normal 2" xfId="2"/>
  </cellStyles>
  <dxfs count="0"/>
  <tableStyles count="0" defaultTableStyle="TableStyleMedium9" defaultPivotStyle="PivotStyleLight16"/>
  <colors>
    <mruColors>
      <color rgb="FF0000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bilgit.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ilgi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ilgit.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bilgit.com/" TargetMode="External"/><Relationship Id="rId1" Type="http://schemas.openxmlformats.org/officeDocument/2006/relationships/hyperlink" Target="http://www.bilgit.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ilgi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A26" sqref="A26"/>
    </sheetView>
  </sheetViews>
  <sheetFormatPr defaultRowHeight="12.75" x14ac:dyDescent="0.2"/>
  <cols>
    <col min="1" max="1" width="105.85546875" style="3" customWidth="1"/>
    <col min="2" max="16384" width="9.140625" style="3"/>
  </cols>
  <sheetData>
    <row r="1" spans="1:3" ht="5.45" customHeight="1" x14ac:dyDescent="0.2"/>
    <row r="2" spans="1:3" ht="42" customHeight="1" x14ac:dyDescent="0.2">
      <c r="A2" s="106" t="s">
        <v>171</v>
      </c>
    </row>
    <row r="3" spans="1:3" s="58" customFormat="1" ht="63.75" customHeight="1" x14ac:dyDescent="0.2">
      <c r="A3" s="107" t="s">
        <v>172</v>
      </c>
    </row>
    <row r="4" spans="1:3" ht="78" customHeight="1" x14ac:dyDescent="0.25">
      <c r="A4" s="108" t="s">
        <v>278</v>
      </c>
    </row>
    <row r="5" spans="1:3" ht="33.75" customHeight="1" x14ac:dyDescent="0.2">
      <c r="A5" s="109" t="s">
        <v>277</v>
      </c>
    </row>
    <row r="6" spans="1:3" ht="36" customHeight="1" x14ac:dyDescent="0.2">
      <c r="A6" s="110" t="s">
        <v>166</v>
      </c>
    </row>
    <row r="8" spans="1:3" ht="36.75" thickBot="1" x14ac:dyDescent="0.25">
      <c r="A8" s="111" t="s">
        <v>280</v>
      </c>
      <c r="B8" s="112" t="s">
        <v>281</v>
      </c>
      <c r="C8" s="113" t="s">
        <v>282</v>
      </c>
    </row>
    <row r="9" spans="1:3" x14ac:dyDescent="0.2">
      <c r="A9" s="158" t="s">
        <v>283</v>
      </c>
      <c r="B9" s="158"/>
      <c r="C9" s="158"/>
    </row>
    <row r="10" spans="1:3" x14ac:dyDescent="0.2">
      <c r="A10" s="157" t="s">
        <v>284</v>
      </c>
      <c r="B10" s="157"/>
      <c r="C10" s="157"/>
    </row>
    <row r="11" spans="1:3" x14ac:dyDescent="0.2">
      <c r="A11" s="159"/>
      <c r="B11" s="159"/>
      <c r="C11" s="159"/>
    </row>
    <row r="12" spans="1:3" x14ac:dyDescent="0.2">
      <c r="A12" s="157" t="s">
        <v>285</v>
      </c>
      <c r="B12" s="157"/>
      <c r="C12" s="157"/>
    </row>
    <row r="13" spans="1:3" x14ac:dyDescent="0.2">
      <c r="A13" s="159"/>
      <c r="B13" s="159"/>
      <c r="C13" s="159"/>
    </row>
    <row r="14" spans="1:3" x14ac:dyDescent="0.2">
      <c r="A14" s="157" t="s">
        <v>286</v>
      </c>
      <c r="B14" s="157"/>
      <c r="C14" s="157"/>
    </row>
    <row r="15" spans="1:3" x14ac:dyDescent="0.2">
      <c r="A15" s="159"/>
      <c r="B15" s="159"/>
      <c r="C15" s="159"/>
    </row>
    <row r="16" spans="1:3" x14ac:dyDescent="0.2">
      <c r="A16" s="157" t="s">
        <v>287</v>
      </c>
      <c r="B16" s="157"/>
      <c r="C16" s="157"/>
    </row>
    <row r="17" spans="1:3" x14ac:dyDescent="0.2">
      <c r="A17" s="159"/>
      <c r="B17" s="159"/>
      <c r="C17" s="159"/>
    </row>
    <row r="18" spans="1:3" x14ac:dyDescent="0.2">
      <c r="A18" s="157" t="s">
        <v>288</v>
      </c>
      <c r="B18" s="157"/>
      <c r="C18" s="157"/>
    </row>
    <row r="19" spans="1:3" x14ac:dyDescent="0.2">
      <c r="A19" s="159"/>
      <c r="B19" s="159"/>
      <c r="C19" s="159"/>
    </row>
    <row r="20" spans="1:3" x14ac:dyDescent="0.2">
      <c r="A20" s="157" t="s">
        <v>289</v>
      </c>
      <c r="B20" s="157"/>
      <c r="C20" s="157"/>
    </row>
    <row r="21" spans="1:3" x14ac:dyDescent="0.2">
      <c r="A21" s="159"/>
      <c r="B21" s="159"/>
      <c r="C21" s="159"/>
    </row>
    <row r="22" spans="1:3" x14ac:dyDescent="0.2">
      <c r="A22" s="157" t="s">
        <v>290</v>
      </c>
      <c r="B22" s="157"/>
      <c r="C22" s="157"/>
    </row>
    <row r="23" spans="1:3" x14ac:dyDescent="0.2">
      <c r="A23" s="159"/>
      <c r="B23" s="159"/>
      <c r="C23" s="159"/>
    </row>
    <row r="24" spans="1:3" x14ac:dyDescent="0.2">
      <c r="A24" s="157" t="s">
        <v>291</v>
      </c>
      <c r="B24" s="157"/>
      <c r="C24" s="157"/>
    </row>
  </sheetData>
  <mergeCells count="16">
    <mergeCell ref="A21:C21"/>
    <mergeCell ref="A22:C22"/>
    <mergeCell ref="A23:C23"/>
    <mergeCell ref="A24:C24"/>
    <mergeCell ref="A15:C15"/>
    <mergeCell ref="A16:C16"/>
    <mergeCell ref="A17:C17"/>
    <mergeCell ref="A18:C18"/>
    <mergeCell ref="A19:C19"/>
    <mergeCell ref="A20:C20"/>
    <mergeCell ref="A14:C14"/>
    <mergeCell ref="A9:C9"/>
    <mergeCell ref="A10:C10"/>
    <mergeCell ref="A11:C11"/>
    <mergeCell ref="A12:C12"/>
    <mergeCell ref="A13:C13"/>
  </mergeCells>
  <hyperlinks>
    <hyperlink ref="A5" r:id="rId1"/>
  </hyperlinks>
  <pageMargins left="0.19685039370078741" right="0.19685039370078741" top="0.19685039370078741" bottom="0.19685039370078741"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workbookViewId="0">
      <selection activeCell="F9" sqref="F9"/>
    </sheetView>
  </sheetViews>
  <sheetFormatPr defaultColWidth="13.7109375" defaultRowHeight="77.25" customHeight="1" x14ac:dyDescent="0.2"/>
  <cols>
    <col min="1" max="1" width="5.85546875" style="7" customWidth="1"/>
    <col min="2" max="2" width="30.28515625" style="7" customWidth="1"/>
    <col min="3" max="5" width="15.7109375" style="7" customWidth="1"/>
    <col min="6" max="10" width="15.7109375" style="8" customWidth="1"/>
    <col min="11" max="16384" width="13.7109375" style="7"/>
  </cols>
  <sheetData>
    <row r="1" spans="1:10" ht="23.25" customHeight="1" x14ac:dyDescent="0.2">
      <c r="A1" s="166" t="s">
        <v>299</v>
      </c>
      <c r="B1" s="166"/>
      <c r="C1" s="166"/>
      <c r="D1" s="166"/>
      <c r="E1" s="166"/>
      <c r="F1" s="166"/>
      <c r="G1" s="166"/>
      <c r="H1" s="166"/>
      <c r="I1" s="166"/>
      <c r="J1" s="166"/>
    </row>
    <row r="2" spans="1:10" ht="15.75" customHeight="1" x14ac:dyDescent="0.2">
      <c r="A2" s="168" t="s">
        <v>101</v>
      </c>
      <c r="B2" s="168"/>
      <c r="C2" s="168"/>
      <c r="D2" s="168"/>
      <c r="E2" s="168"/>
      <c r="F2" s="168"/>
      <c r="G2" s="168"/>
      <c r="H2" s="168"/>
      <c r="I2" s="168"/>
      <c r="J2" s="168"/>
    </row>
    <row r="3" spans="1:10" ht="75.75" customHeight="1" x14ac:dyDescent="0.2">
      <c r="A3" s="35" t="s">
        <v>75</v>
      </c>
      <c r="B3" s="11" t="s">
        <v>74</v>
      </c>
      <c r="C3" s="114" t="s">
        <v>73</v>
      </c>
      <c r="D3" s="123" t="s">
        <v>300</v>
      </c>
      <c r="E3" s="123" t="s">
        <v>301</v>
      </c>
      <c r="F3" s="124" t="s">
        <v>302</v>
      </c>
      <c r="G3" s="124" t="s">
        <v>168</v>
      </c>
      <c r="H3" s="124" t="s">
        <v>276</v>
      </c>
      <c r="I3" s="124" t="s">
        <v>303</v>
      </c>
      <c r="J3" s="13" t="s">
        <v>298</v>
      </c>
    </row>
    <row r="4" spans="1:10" ht="40.5" customHeight="1" x14ac:dyDescent="0.2">
      <c r="A4" s="160">
        <v>50</v>
      </c>
      <c r="B4" s="114" t="s">
        <v>111</v>
      </c>
      <c r="C4" s="138">
        <v>1500</v>
      </c>
      <c r="D4" s="138">
        <v>1680</v>
      </c>
      <c r="E4" s="138">
        <v>1716</v>
      </c>
      <c r="F4" s="129">
        <v>1848</v>
      </c>
      <c r="G4" s="129">
        <v>2037</v>
      </c>
      <c r="H4" s="129">
        <v>2195</v>
      </c>
      <c r="I4" s="131">
        <f>ROUNDDOWN(H4*1.0393,0)</f>
        <v>2281</v>
      </c>
      <c r="J4" s="10">
        <v>2511</v>
      </c>
    </row>
    <row r="5" spans="1:10" ht="42" customHeight="1" x14ac:dyDescent="0.2">
      <c r="A5" s="161"/>
      <c r="B5" s="125" t="s">
        <v>112</v>
      </c>
      <c r="C5" s="123">
        <v>3000</v>
      </c>
      <c r="D5" s="123">
        <v>3360</v>
      </c>
      <c r="E5" s="123">
        <v>3433</v>
      </c>
      <c r="F5" s="129">
        <v>3697</v>
      </c>
      <c r="G5" s="129">
        <v>4076</v>
      </c>
      <c r="H5" s="129">
        <v>4393</v>
      </c>
      <c r="I5" s="131">
        <f>ROUNDDOWN(H5*1.0393,0)</f>
        <v>4565</v>
      </c>
      <c r="J5" s="10">
        <v>5026</v>
      </c>
    </row>
    <row r="6" spans="1:10" ht="49.5" customHeight="1" x14ac:dyDescent="0.2">
      <c r="A6" s="161"/>
      <c r="B6" s="114" t="s">
        <v>114</v>
      </c>
      <c r="C6" s="139">
        <v>2000</v>
      </c>
      <c r="D6" s="139">
        <v>2240</v>
      </c>
      <c r="E6" s="139">
        <v>2289</v>
      </c>
      <c r="F6" s="140">
        <v>2465</v>
      </c>
      <c r="G6" s="140">
        <v>2717</v>
      </c>
      <c r="H6" s="140">
        <v>2928</v>
      </c>
      <c r="I6" s="131">
        <f>ROUNDDOWN(H6*1.0393,0)</f>
        <v>3043</v>
      </c>
      <c r="J6" s="37">
        <v>3350</v>
      </c>
    </row>
    <row r="7" spans="1:10" ht="22.5" customHeight="1" x14ac:dyDescent="0.2">
      <c r="A7" s="164" t="s">
        <v>115</v>
      </c>
      <c r="B7" s="162" t="s">
        <v>308</v>
      </c>
      <c r="C7" s="141">
        <v>1000</v>
      </c>
      <c r="D7" s="142">
        <v>1120</v>
      </c>
      <c r="E7" s="143">
        <v>1144</v>
      </c>
      <c r="F7" s="144">
        <v>1232</v>
      </c>
      <c r="G7" s="144">
        <v>1358</v>
      </c>
      <c r="H7" s="144">
        <v>1463</v>
      </c>
      <c r="I7" s="145">
        <f>ROUNDDOWN(H7*1.0393,0)</f>
        <v>1520</v>
      </c>
      <c r="J7" s="36">
        <v>1673</v>
      </c>
    </row>
    <row r="8" spans="1:10" ht="48.6" customHeight="1" x14ac:dyDescent="0.2">
      <c r="A8" s="165"/>
      <c r="B8" s="163"/>
      <c r="C8" s="38" t="s">
        <v>100</v>
      </c>
      <c r="D8" s="38" t="s">
        <v>100</v>
      </c>
      <c r="E8" s="38" t="s">
        <v>100</v>
      </c>
      <c r="F8" s="39" t="s">
        <v>100</v>
      </c>
      <c r="G8" s="39" t="s">
        <v>100</v>
      </c>
      <c r="H8" s="39" t="s">
        <v>100</v>
      </c>
      <c r="I8" s="39" t="s">
        <v>100</v>
      </c>
      <c r="J8" s="39" t="s">
        <v>100</v>
      </c>
    </row>
    <row r="9" spans="1:10" ht="37.5" customHeight="1" x14ac:dyDescent="0.2">
      <c r="A9" s="19" t="s">
        <v>116</v>
      </c>
      <c r="B9" s="114" t="s">
        <v>98</v>
      </c>
      <c r="C9" s="129">
        <v>1000</v>
      </c>
      <c r="D9" s="129">
        <v>1120</v>
      </c>
      <c r="E9" s="129">
        <v>1144</v>
      </c>
      <c r="F9" s="129">
        <v>1232</v>
      </c>
      <c r="G9" s="129">
        <v>1358</v>
      </c>
      <c r="H9" s="129">
        <v>1463</v>
      </c>
      <c r="I9" s="131">
        <f>ROUNDDOWN(H9*1.0393,0)</f>
        <v>1520</v>
      </c>
      <c r="J9" s="10">
        <v>1673</v>
      </c>
    </row>
    <row r="10" spans="1:10" ht="120" customHeight="1" x14ac:dyDescent="0.2">
      <c r="A10" s="19" t="s">
        <v>309</v>
      </c>
      <c r="B10" s="114" t="s">
        <v>310</v>
      </c>
      <c r="C10" s="169" t="s">
        <v>311</v>
      </c>
      <c r="D10" s="170"/>
      <c r="E10" s="170"/>
      <c r="F10" s="171"/>
      <c r="G10" s="169" t="s">
        <v>311</v>
      </c>
      <c r="H10" s="170"/>
      <c r="I10" s="170"/>
      <c r="J10" s="171"/>
    </row>
    <row r="11" spans="1:10" ht="78.75" customHeight="1" x14ac:dyDescent="0.2">
      <c r="A11" s="19" t="s">
        <v>72</v>
      </c>
      <c r="B11" s="114" t="s">
        <v>71</v>
      </c>
      <c r="C11" s="123">
        <v>1200</v>
      </c>
      <c r="D11" s="131">
        <v>1344</v>
      </c>
      <c r="E11" s="131">
        <f>ROUNDDOWN(D11*1.022,0)</f>
        <v>1373</v>
      </c>
      <c r="F11" s="129">
        <f>ROUNDDOWN(E11*1.077,0)</f>
        <v>1478</v>
      </c>
      <c r="G11" s="129">
        <v>1629</v>
      </c>
      <c r="H11" s="129">
        <v>1756</v>
      </c>
      <c r="I11" s="131">
        <f>ROUNDDOWN(H11*1.0393,0)</f>
        <v>1825</v>
      </c>
      <c r="J11" s="10">
        <v>2009</v>
      </c>
    </row>
    <row r="12" spans="1:10" ht="30.75" customHeight="1" x14ac:dyDescent="0.2">
      <c r="A12" s="160" t="s">
        <v>70</v>
      </c>
      <c r="B12" s="167" t="s">
        <v>69</v>
      </c>
      <c r="C12" s="131">
        <v>1000</v>
      </c>
      <c r="D12" s="131">
        <v>1120</v>
      </c>
      <c r="E12" s="131">
        <v>1144</v>
      </c>
      <c r="F12" s="129">
        <v>1232</v>
      </c>
      <c r="G12" s="129">
        <v>1358</v>
      </c>
      <c r="H12" s="129">
        <v>1463</v>
      </c>
      <c r="I12" s="131">
        <f>ROUNDDOWN(H12*1.0393,0)</f>
        <v>1520</v>
      </c>
      <c r="J12" s="10">
        <v>1673</v>
      </c>
    </row>
    <row r="13" spans="1:10" ht="28.5" customHeight="1" x14ac:dyDescent="0.2">
      <c r="A13" s="160"/>
      <c r="B13" s="167"/>
      <c r="C13" s="131">
        <v>500</v>
      </c>
      <c r="D13" s="131">
        <v>560</v>
      </c>
      <c r="E13" s="131">
        <v>572</v>
      </c>
      <c r="F13" s="129">
        <v>616</v>
      </c>
      <c r="G13" s="129">
        <v>679</v>
      </c>
      <c r="H13" s="129">
        <v>731</v>
      </c>
      <c r="I13" s="131">
        <f>ROUNDDOWN(H13*1.0393,0)</f>
        <v>759</v>
      </c>
      <c r="J13" s="10">
        <v>835</v>
      </c>
    </row>
    <row r="14" spans="1:10" ht="27.75" customHeight="1" x14ac:dyDescent="0.2">
      <c r="A14" s="19">
        <v>53</v>
      </c>
      <c r="B14" s="114" t="s">
        <v>99</v>
      </c>
      <c r="C14" s="131">
        <v>500</v>
      </c>
      <c r="D14" s="131">
        <v>560</v>
      </c>
      <c r="E14" s="131">
        <v>572</v>
      </c>
      <c r="F14" s="129">
        <v>616</v>
      </c>
      <c r="G14" s="129">
        <v>679</v>
      </c>
      <c r="H14" s="129">
        <v>731</v>
      </c>
      <c r="I14" s="131">
        <f>ROUNDDOWN(H14*1.0393,0)</f>
        <v>759</v>
      </c>
      <c r="J14" s="10">
        <v>835</v>
      </c>
    </row>
    <row r="15" spans="1:10" ht="21.75" customHeight="1" x14ac:dyDescent="0.2"/>
    <row r="16" spans="1:10"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sheetData>
  <mergeCells count="9">
    <mergeCell ref="A4:A6"/>
    <mergeCell ref="B7:B8"/>
    <mergeCell ref="A7:A8"/>
    <mergeCell ref="A1:J1"/>
    <mergeCell ref="A12:A13"/>
    <mergeCell ref="B12:B13"/>
    <mergeCell ref="A2:J2"/>
    <mergeCell ref="G10:J10"/>
    <mergeCell ref="C10:F10"/>
  </mergeCells>
  <hyperlinks>
    <hyperlink ref="A2" r:id="rId1"/>
  </hyperlinks>
  <printOptions horizontalCentered="1"/>
  <pageMargins left="0.19685039370078741" right="0.35433070866141736" top="0.39370078740157483" bottom="0.39370078740157483" header="0" footer="0"/>
  <pageSetup paperSize="9" scale="23" orientation="landscape"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zoomScaleNormal="100" workbookViewId="0">
      <selection activeCell="I4" sqref="I4"/>
    </sheetView>
  </sheetViews>
  <sheetFormatPr defaultRowHeight="15.75" x14ac:dyDescent="0.25"/>
  <cols>
    <col min="1" max="1" width="2.28515625" style="54" customWidth="1"/>
    <col min="2" max="2" width="59" style="54" customWidth="1"/>
    <col min="3" max="3" width="13.7109375" style="55" customWidth="1"/>
    <col min="4" max="10" width="13.7109375" style="54" customWidth="1"/>
    <col min="11" max="16384" width="9.140625" style="54"/>
  </cols>
  <sheetData>
    <row r="2" spans="2:10" s="49" customFormat="1" ht="26.25" customHeight="1" thickBot="1" x14ac:dyDescent="0.25">
      <c r="B2" s="49" t="s">
        <v>85</v>
      </c>
      <c r="C2" s="50"/>
    </row>
    <row r="3" spans="2:10" s="20" customFormat="1" ht="101.45" customHeight="1" thickBot="1" x14ac:dyDescent="0.25">
      <c r="B3" s="65" t="s">
        <v>103</v>
      </c>
      <c r="C3" s="62" t="s">
        <v>102</v>
      </c>
      <c r="D3" s="63" t="s">
        <v>204</v>
      </c>
      <c r="E3" s="63" t="s">
        <v>205</v>
      </c>
      <c r="F3" s="64" t="s">
        <v>206</v>
      </c>
      <c r="G3" s="64" t="s">
        <v>167</v>
      </c>
      <c r="H3" s="64" t="s">
        <v>207</v>
      </c>
      <c r="I3" s="64" t="s">
        <v>275</v>
      </c>
      <c r="J3" s="64" t="s">
        <v>297</v>
      </c>
    </row>
    <row r="4" spans="2:10" s="51" customFormat="1" ht="52.5" customHeight="1" thickBot="1" x14ac:dyDescent="0.25">
      <c r="B4" s="41" t="s">
        <v>105</v>
      </c>
      <c r="C4" s="43">
        <v>250</v>
      </c>
      <c r="D4" s="42">
        <v>280</v>
      </c>
      <c r="E4" s="42">
        <v>286</v>
      </c>
      <c r="F4" s="46">
        <v>308</v>
      </c>
      <c r="G4" s="46">
        <v>339</v>
      </c>
      <c r="H4" s="46">
        <v>365</v>
      </c>
      <c r="I4" s="46">
        <v>379</v>
      </c>
      <c r="J4" s="40">
        <v>417</v>
      </c>
    </row>
    <row r="5" spans="2:10" s="20" customFormat="1" ht="36" customHeight="1" thickBot="1" x14ac:dyDescent="0.25">
      <c r="B5" s="4" t="s">
        <v>82</v>
      </c>
      <c r="C5" s="44">
        <v>500</v>
      </c>
      <c r="D5" s="5">
        <v>560</v>
      </c>
      <c r="E5" s="5">
        <v>572</v>
      </c>
      <c r="F5" s="47">
        <v>616</v>
      </c>
      <c r="G5" s="47">
        <v>679</v>
      </c>
      <c r="H5" s="47">
        <v>731</v>
      </c>
      <c r="I5" s="47">
        <v>759</v>
      </c>
      <c r="J5" s="121">
        <v>835</v>
      </c>
    </row>
    <row r="6" spans="2:10" s="20" customFormat="1" ht="42.75" customHeight="1" thickBot="1" x14ac:dyDescent="0.25">
      <c r="B6" s="4" t="s">
        <v>83</v>
      </c>
      <c r="C6" s="44">
        <v>5000</v>
      </c>
      <c r="D6" s="6">
        <v>5600</v>
      </c>
      <c r="E6" s="6">
        <v>5723</v>
      </c>
      <c r="F6" s="46">
        <v>6163</v>
      </c>
      <c r="G6" s="46">
        <v>6795</v>
      </c>
      <c r="H6" s="46">
        <v>7325</v>
      </c>
      <c r="I6" s="46">
        <v>7612</v>
      </c>
      <c r="J6" s="40">
        <v>8381</v>
      </c>
    </row>
    <row r="7" spans="2:10" s="20" customFormat="1" ht="31.5" customHeight="1" thickBot="1" x14ac:dyDescent="0.25">
      <c r="B7" s="4" t="s">
        <v>84</v>
      </c>
      <c r="C7" s="44">
        <v>2000</v>
      </c>
      <c r="D7" s="6">
        <v>2240</v>
      </c>
      <c r="E7" s="6">
        <v>2289</v>
      </c>
      <c r="F7" s="48">
        <v>2465</v>
      </c>
      <c r="G7" s="48">
        <v>2717</v>
      </c>
      <c r="H7" s="48">
        <v>2928</v>
      </c>
      <c r="I7" s="48">
        <v>3043</v>
      </c>
      <c r="J7" s="122">
        <v>3350</v>
      </c>
    </row>
    <row r="8" spans="2:10" ht="18" customHeight="1" x14ac:dyDescent="0.25">
      <c r="B8" s="52" t="s">
        <v>104</v>
      </c>
      <c r="C8" s="53"/>
    </row>
    <row r="9" spans="2:10" x14ac:dyDescent="0.25">
      <c r="B9" s="2"/>
      <c r="C9" s="45"/>
    </row>
    <row r="10" spans="2:10" x14ac:dyDescent="0.25">
      <c r="B10" s="2"/>
      <c r="C10" s="45"/>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D38" zoomScaleNormal="100" workbookViewId="0">
      <selection activeCell="J13" sqref="J13"/>
    </sheetView>
  </sheetViews>
  <sheetFormatPr defaultRowHeight="12.75" x14ac:dyDescent="0.2"/>
  <cols>
    <col min="1" max="1" width="4.5703125" style="15" customWidth="1"/>
    <col min="2" max="2" width="4.7109375" style="15" customWidth="1"/>
    <col min="3" max="3" width="7.85546875" style="15" customWidth="1"/>
    <col min="4" max="4" width="41.85546875" style="16" customWidth="1"/>
    <col min="5" max="10" width="12.7109375" style="32" customWidth="1"/>
    <col min="11" max="11" width="34.5703125" style="16" customWidth="1"/>
    <col min="12" max="12" width="2.28515625" style="1" customWidth="1"/>
    <col min="13" max="14" width="2.42578125" style="1" customWidth="1"/>
    <col min="15" max="16384" width="9.140625" style="1"/>
  </cols>
  <sheetData>
    <row r="1" spans="1:11" ht="21.75" customHeight="1" x14ac:dyDescent="0.2">
      <c r="A1" s="189" t="s">
        <v>61</v>
      </c>
      <c r="B1" s="190"/>
      <c r="C1" s="190"/>
      <c r="D1" s="190"/>
      <c r="E1" s="190"/>
      <c r="F1" s="190"/>
      <c r="G1" s="190"/>
      <c r="H1" s="190"/>
      <c r="I1" s="190"/>
      <c r="J1" s="190"/>
      <c r="K1" s="191"/>
    </row>
    <row r="2" spans="1:11" ht="16.5" customHeight="1" x14ac:dyDescent="0.2">
      <c r="A2" s="28"/>
      <c r="B2" s="29"/>
      <c r="C2" s="29"/>
      <c r="D2" s="29"/>
      <c r="E2" s="29"/>
      <c r="F2" s="29"/>
      <c r="G2" s="29"/>
      <c r="H2" s="29"/>
      <c r="I2" s="29"/>
      <c r="J2" s="29"/>
      <c r="K2" s="120" t="s">
        <v>97</v>
      </c>
    </row>
    <row r="3" spans="1:11" ht="85.5" customHeight="1" x14ac:dyDescent="0.2">
      <c r="A3" s="192" t="s">
        <v>29</v>
      </c>
      <c r="B3" s="192" t="s">
        <v>30</v>
      </c>
      <c r="C3" s="192" t="s">
        <v>31</v>
      </c>
      <c r="D3" s="194" t="s">
        <v>0</v>
      </c>
      <c r="E3" s="119" t="s">
        <v>109</v>
      </c>
      <c r="F3" s="119" t="s">
        <v>110</v>
      </c>
      <c r="G3" s="119" t="s">
        <v>107</v>
      </c>
      <c r="H3" s="119" t="s">
        <v>164</v>
      </c>
      <c r="I3" s="119" t="s">
        <v>274</v>
      </c>
      <c r="J3" s="119" t="s">
        <v>296</v>
      </c>
      <c r="K3" s="13" t="s">
        <v>92</v>
      </c>
    </row>
    <row r="4" spans="1:11" ht="3" hidden="1" customHeight="1" x14ac:dyDescent="0.2">
      <c r="A4" s="193"/>
      <c r="B4" s="193"/>
      <c r="C4" s="193"/>
      <c r="D4" s="195"/>
      <c r="E4" s="31" t="s">
        <v>86</v>
      </c>
      <c r="F4" s="31" t="s">
        <v>96</v>
      </c>
      <c r="G4" s="34"/>
      <c r="H4" s="34"/>
      <c r="I4" s="34"/>
      <c r="J4" s="34"/>
      <c r="K4" s="25"/>
    </row>
    <row r="5" spans="1:11" ht="38.25" x14ac:dyDescent="0.2">
      <c r="A5" s="30">
        <v>1</v>
      </c>
      <c r="B5" s="30">
        <v>3</v>
      </c>
      <c r="C5" s="30">
        <v>98</v>
      </c>
      <c r="D5" s="26" t="s">
        <v>87</v>
      </c>
      <c r="E5" s="133">
        <v>12327</v>
      </c>
      <c r="F5" s="134">
        <f>ROUNDDOWN(E5*1.1026,0)</f>
        <v>13591</v>
      </c>
      <c r="G5" s="134">
        <v>13591</v>
      </c>
      <c r="H5" s="134">
        <v>14651</v>
      </c>
      <c r="I5" s="134">
        <v>15226</v>
      </c>
      <c r="J5" s="33">
        <v>16765</v>
      </c>
      <c r="K5" s="27" t="s">
        <v>88</v>
      </c>
    </row>
    <row r="6" spans="1:11" ht="17.25" customHeight="1" x14ac:dyDescent="0.2">
      <c r="A6" s="14">
        <v>2</v>
      </c>
      <c r="B6" s="14">
        <v>5</v>
      </c>
      <c r="C6" s="14" t="s">
        <v>14</v>
      </c>
      <c r="D6" s="18" t="s">
        <v>39</v>
      </c>
      <c r="E6" s="135">
        <v>107</v>
      </c>
      <c r="F6" s="135">
        <f>ROUNDDOWN(E6*1.1026,0)</f>
        <v>117</v>
      </c>
      <c r="G6" s="135">
        <v>110</v>
      </c>
      <c r="H6" s="134">
        <v>118</v>
      </c>
      <c r="I6" s="134">
        <v>122</v>
      </c>
      <c r="J6" s="33">
        <v>134</v>
      </c>
      <c r="K6" s="22" t="s">
        <v>42</v>
      </c>
    </row>
    <row r="7" spans="1:11" ht="19.5" customHeight="1" x14ac:dyDescent="0.2">
      <c r="A7" s="14">
        <v>3</v>
      </c>
      <c r="B7" s="14">
        <v>7</v>
      </c>
      <c r="C7" s="14" t="s">
        <v>14</v>
      </c>
      <c r="D7" s="18" t="s">
        <v>21</v>
      </c>
      <c r="E7" s="135">
        <v>107</v>
      </c>
      <c r="F7" s="135">
        <f t="shared" ref="F7:F48" si="0">ROUNDDOWN(E7*1.1026,0)</f>
        <v>117</v>
      </c>
      <c r="G7" s="135">
        <v>110</v>
      </c>
      <c r="H7" s="134">
        <v>118</v>
      </c>
      <c r="I7" s="134">
        <v>122</v>
      </c>
      <c r="J7" s="33">
        <v>134</v>
      </c>
      <c r="K7" s="22" t="s">
        <v>42</v>
      </c>
    </row>
    <row r="8" spans="1:11" ht="18" customHeight="1" x14ac:dyDescent="0.2">
      <c r="A8" s="14">
        <v>4</v>
      </c>
      <c r="B8" s="14">
        <v>8</v>
      </c>
      <c r="C8" s="14" t="s">
        <v>15</v>
      </c>
      <c r="D8" s="18" t="s">
        <v>10</v>
      </c>
      <c r="E8" s="135">
        <v>107</v>
      </c>
      <c r="F8" s="135">
        <f t="shared" si="0"/>
        <v>117</v>
      </c>
      <c r="G8" s="135">
        <v>110</v>
      </c>
      <c r="H8" s="134">
        <v>118</v>
      </c>
      <c r="I8" s="134">
        <v>122</v>
      </c>
      <c r="J8" s="33">
        <v>134</v>
      </c>
      <c r="K8" s="22" t="s">
        <v>42</v>
      </c>
    </row>
    <row r="9" spans="1:11" ht="18.75" customHeight="1" x14ac:dyDescent="0.2">
      <c r="A9" s="14">
        <v>5</v>
      </c>
      <c r="B9" s="14">
        <v>14</v>
      </c>
      <c r="C9" s="14" t="s">
        <v>15</v>
      </c>
      <c r="D9" s="18" t="s">
        <v>27</v>
      </c>
      <c r="E9" s="135">
        <v>107</v>
      </c>
      <c r="F9" s="135">
        <f t="shared" si="0"/>
        <v>117</v>
      </c>
      <c r="G9" s="135">
        <v>110</v>
      </c>
      <c r="H9" s="134">
        <v>118</v>
      </c>
      <c r="I9" s="134">
        <v>122</v>
      </c>
      <c r="J9" s="33">
        <v>134</v>
      </c>
      <c r="K9" s="22" t="s">
        <v>42</v>
      </c>
    </row>
    <row r="10" spans="1:11" ht="31.5" customHeight="1" x14ac:dyDescent="0.2">
      <c r="A10" s="14">
        <v>6</v>
      </c>
      <c r="B10" s="14">
        <v>28</v>
      </c>
      <c r="C10" s="14" t="s">
        <v>16</v>
      </c>
      <c r="D10" s="18" t="s">
        <v>32</v>
      </c>
      <c r="E10" s="135">
        <v>107</v>
      </c>
      <c r="F10" s="135">
        <f t="shared" si="0"/>
        <v>117</v>
      </c>
      <c r="G10" s="135">
        <v>110</v>
      </c>
      <c r="H10" s="134">
        <v>118</v>
      </c>
      <c r="I10" s="134">
        <v>122</v>
      </c>
      <c r="J10" s="33">
        <v>134</v>
      </c>
      <c r="K10" s="22" t="s">
        <v>42</v>
      </c>
    </row>
    <row r="11" spans="1:11" ht="29.25" customHeight="1" x14ac:dyDescent="0.2">
      <c r="A11" s="14">
        <v>7</v>
      </c>
      <c r="B11" s="14">
        <v>29</v>
      </c>
      <c r="C11" s="14">
        <v>100</v>
      </c>
      <c r="D11" s="18" t="s">
        <v>40</v>
      </c>
      <c r="E11" s="135">
        <v>442</v>
      </c>
      <c r="F11" s="135">
        <f t="shared" si="0"/>
        <v>487</v>
      </c>
      <c r="G11" s="135">
        <v>450</v>
      </c>
      <c r="H11" s="134">
        <v>485</v>
      </c>
      <c r="I11" s="134">
        <v>504</v>
      </c>
      <c r="J11" s="33">
        <v>554</v>
      </c>
      <c r="K11" s="22" t="s">
        <v>42</v>
      </c>
    </row>
    <row r="12" spans="1:11" ht="27" customHeight="1" x14ac:dyDescent="0.2">
      <c r="A12" s="14">
        <v>8</v>
      </c>
      <c r="B12" s="14">
        <v>30</v>
      </c>
      <c r="C12" s="14">
        <v>101</v>
      </c>
      <c r="D12" s="18" t="s">
        <v>22</v>
      </c>
      <c r="E12" s="135">
        <v>1671</v>
      </c>
      <c r="F12" s="135">
        <f t="shared" si="0"/>
        <v>1842</v>
      </c>
      <c r="G12" s="135">
        <v>1700</v>
      </c>
      <c r="H12" s="134">
        <v>1832</v>
      </c>
      <c r="I12" s="134">
        <v>1903</v>
      </c>
      <c r="J12" s="33">
        <v>2095</v>
      </c>
      <c r="K12" s="22" t="s">
        <v>41</v>
      </c>
    </row>
    <row r="13" spans="1:11" ht="39.75" customHeight="1" x14ac:dyDescent="0.2">
      <c r="A13" s="14">
        <v>9</v>
      </c>
      <c r="B13" s="14">
        <v>32</v>
      </c>
      <c r="C13" s="14" t="s">
        <v>17</v>
      </c>
      <c r="D13" s="21" t="s">
        <v>35</v>
      </c>
      <c r="E13" s="135">
        <v>122</v>
      </c>
      <c r="F13" s="135">
        <f t="shared" si="0"/>
        <v>134</v>
      </c>
      <c r="G13" s="135">
        <v>125</v>
      </c>
      <c r="H13" s="134">
        <v>134</v>
      </c>
      <c r="I13" s="134">
        <v>139</v>
      </c>
      <c r="J13" s="33">
        <v>153</v>
      </c>
      <c r="K13" s="22" t="s">
        <v>89</v>
      </c>
    </row>
    <row r="14" spans="1:11" ht="44.25" customHeight="1" x14ac:dyDescent="0.2">
      <c r="A14" s="14">
        <v>10</v>
      </c>
      <c r="B14" s="14">
        <v>32</v>
      </c>
      <c r="C14" s="14" t="s">
        <v>17</v>
      </c>
      <c r="D14" s="21" t="s">
        <v>60</v>
      </c>
      <c r="E14" s="135">
        <v>122</v>
      </c>
      <c r="F14" s="135">
        <f t="shared" si="0"/>
        <v>134</v>
      </c>
      <c r="G14" s="135">
        <v>125</v>
      </c>
      <c r="H14" s="134">
        <v>134</v>
      </c>
      <c r="I14" s="134">
        <v>139</v>
      </c>
      <c r="J14" s="33">
        <v>153</v>
      </c>
      <c r="K14" s="22" t="s">
        <v>89</v>
      </c>
    </row>
    <row r="15" spans="1:11" ht="23.25" customHeight="1" x14ac:dyDescent="0.2">
      <c r="A15" s="14">
        <v>11</v>
      </c>
      <c r="B15" s="14">
        <v>37</v>
      </c>
      <c r="C15" s="14" t="s">
        <v>18</v>
      </c>
      <c r="D15" s="21" t="s">
        <v>11</v>
      </c>
      <c r="E15" s="135">
        <v>442</v>
      </c>
      <c r="F15" s="135">
        <f t="shared" si="0"/>
        <v>487</v>
      </c>
      <c r="G15" s="135">
        <v>450</v>
      </c>
      <c r="H15" s="134">
        <v>485</v>
      </c>
      <c r="I15" s="134">
        <v>504</v>
      </c>
      <c r="J15" s="33">
        <v>554</v>
      </c>
      <c r="K15" s="22"/>
    </row>
    <row r="16" spans="1:11" ht="30.75" customHeight="1" x14ac:dyDescent="0.2">
      <c r="A16" s="14">
        <v>12</v>
      </c>
      <c r="B16" s="14">
        <v>38</v>
      </c>
      <c r="C16" s="14" t="s">
        <v>18</v>
      </c>
      <c r="D16" s="21" t="s">
        <v>36</v>
      </c>
      <c r="E16" s="135">
        <v>442</v>
      </c>
      <c r="F16" s="135">
        <f t="shared" si="0"/>
        <v>487</v>
      </c>
      <c r="G16" s="135">
        <v>450</v>
      </c>
      <c r="H16" s="134">
        <v>485</v>
      </c>
      <c r="I16" s="134">
        <v>504</v>
      </c>
      <c r="J16" s="33">
        <v>554</v>
      </c>
      <c r="K16" s="22"/>
    </row>
    <row r="17" spans="1:11" ht="19.5" customHeight="1" x14ac:dyDescent="0.2">
      <c r="A17" s="14">
        <v>13</v>
      </c>
      <c r="B17" s="14">
        <v>39</v>
      </c>
      <c r="C17" s="14" t="s">
        <v>17</v>
      </c>
      <c r="D17" s="21" t="s">
        <v>1</v>
      </c>
      <c r="E17" s="135">
        <v>122</v>
      </c>
      <c r="F17" s="135">
        <f t="shared" si="0"/>
        <v>134</v>
      </c>
      <c r="G17" s="135">
        <v>125</v>
      </c>
      <c r="H17" s="134">
        <v>134</v>
      </c>
      <c r="I17" s="134">
        <v>139</v>
      </c>
      <c r="J17" s="33">
        <v>153</v>
      </c>
      <c r="K17" s="22" t="s">
        <v>90</v>
      </c>
    </row>
    <row r="18" spans="1:11" ht="54.75" customHeight="1" x14ac:dyDescent="0.2">
      <c r="A18" s="14">
        <v>14</v>
      </c>
      <c r="B18" s="14">
        <v>41</v>
      </c>
      <c r="C18" s="14" t="s">
        <v>19</v>
      </c>
      <c r="D18" s="21" t="s">
        <v>64</v>
      </c>
      <c r="E18" s="135">
        <v>219</v>
      </c>
      <c r="F18" s="135">
        <f t="shared" si="0"/>
        <v>241</v>
      </c>
      <c r="G18" s="135">
        <v>220</v>
      </c>
      <c r="H18" s="134">
        <v>237</v>
      </c>
      <c r="I18" s="134">
        <v>246</v>
      </c>
      <c r="J18" s="33">
        <v>270</v>
      </c>
      <c r="K18" s="22" t="s">
        <v>42</v>
      </c>
    </row>
    <row r="19" spans="1:11" ht="19.5" customHeight="1" x14ac:dyDescent="0.2">
      <c r="A19" s="14">
        <v>15</v>
      </c>
      <c r="B19" s="14">
        <v>52</v>
      </c>
      <c r="C19" s="14" t="s">
        <v>18</v>
      </c>
      <c r="D19" s="21" t="s">
        <v>12</v>
      </c>
      <c r="E19" s="135">
        <v>442</v>
      </c>
      <c r="F19" s="135">
        <f t="shared" si="0"/>
        <v>487</v>
      </c>
      <c r="G19" s="135">
        <v>450</v>
      </c>
      <c r="H19" s="134">
        <v>485</v>
      </c>
      <c r="I19" s="134">
        <v>504</v>
      </c>
      <c r="J19" s="33">
        <v>554</v>
      </c>
      <c r="K19" s="22"/>
    </row>
    <row r="20" spans="1:11" ht="18" customHeight="1" x14ac:dyDescent="0.2">
      <c r="A20" s="14">
        <v>16</v>
      </c>
      <c r="B20" s="14">
        <v>56</v>
      </c>
      <c r="C20" s="14">
        <v>103</v>
      </c>
      <c r="D20" s="18" t="s">
        <v>13</v>
      </c>
      <c r="E20" s="135">
        <v>219</v>
      </c>
      <c r="F20" s="135">
        <f t="shared" si="0"/>
        <v>241</v>
      </c>
      <c r="G20" s="135">
        <v>220</v>
      </c>
      <c r="H20" s="134">
        <v>237</v>
      </c>
      <c r="I20" s="134">
        <v>246</v>
      </c>
      <c r="J20" s="33">
        <v>270</v>
      </c>
      <c r="K20" s="22" t="s">
        <v>42</v>
      </c>
    </row>
    <row r="21" spans="1:11" ht="28.5" customHeight="1" x14ac:dyDescent="0.2">
      <c r="A21" s="14">
        <v>17</v>
      </c>
      <c r="B21" s="14">
        <v>57</v>
      </c>
      <c r="C21" s="14">
        <v>103</v>
      </c>
      <c r="D21" s="18" t="s">
        <v>37</v>
      </c>
      <c r="E21" s="135">
        <v>219</v>
      </c>
      <c r="F21" s="135">
        <f t="shared" si="0"/>
        <v>241</v>
      </c>
      <c r="G21" s="135">
        <v>220</v>
      </c>
      <c r="H21" s="134">
        <v>237</v>
      </c>
      <c r="I21" s="134">
        <v>246</v>
      </c>
      <c r="J21" s="33">
        <v>270</v>
      </c>
      <c r="K21" s="22" t="s">
        <v>42</v>
      </c>
    </row>
    <row r="22" spans="1:11" ht="30" customHeight="1" x14ac:dyDescent="0.2">
      <c r="A22" s="14">
        <v>18</v>
      </c>
      <c r="B22" s="14">
        <v>59</v>
      </c>
      <c r="C22" s="14">
        <v>103</v>
      </c>
      <c r="D22" s="18" t="s">
        <v>4</v>
      </c>
      <c r="E22" s="135">
        <v>219</v>
      </c>
      <c r="F22" s="135">
        <f t="shared" si="0"/>
        <v>241</v>
      </c>
      <c r="G22" s="135">
        <v>220</v>
      </c>
      <c r="H22" s="134">
        <v>237</v>
      </c>
      <c r="I22" s="134">
        <v>246</v>
      </c>
      <c r="J22" s="33">
        <v>270</v>
      </c>
      <c r="K22" s="22" t="s">
        <v>42</v>
      </c>
    </row>
    <row r="23" spans="1:11" ht="31.5" customHeight="1" x14ac:dyDescent="0.2">
      <c r="A23" s="14">
        <v>19</v>
      </c>
      <c r="B23" s="14">
        <v>60</v>
      </c>
      <c r="C23" s="14">
        <v>103</v>
      </c>
      <c r="D23" s="18" t="s">
        <v>33</v>
      </c>
      <c r="E23" s="135">
        <v>219</v>
      </c>
      <c r="F23" s="135">
        <f t="shared" si="0"/>
        <v>241</v>
      </c>
      <c r="G23" s="135">
        <v>220</v>
      </c>
      <c r="H23" s="134">
        <v>237</v>
      </c>
      <c r="I23" s="134">
        <v>246</v>
      </c>
      <c r="J23" s="33">
        <v>270</v>
      </c>
      <c r="K23" s="22" t="s">
        <v>42</v>
      </c>
    </row>
    <row r="24" spans="1:11" ht="30.75" customHeight="1" x14ac:dyDescent="0.2">
      <c r="A24" s="14">
        <v>20</v>
      </c>
      <c r="B24" s="14">
        <v>63</v>
      </c>
      <c r="C24" s="14">
        <v>104</v>
      </c>
      <c r="D24" s="21" t="s">
        <v>6</v>
      </c>
      <c r="E24" s="135">
        <v>1113</v>
      </c>
      <c r="F24" s="135">
        <f t="shared" si="0"/>
        <v>1227</v>
      </c>
      <c r="G24" s="135">
        <v>1200</v>
      </c>
      <c r="H24" s="134">
        <v>1293</v>
      </c>
      <c r="I24" s="134">
        <v>1343</v>
      </c>
      <c r="J24" s="33">
        <v>1478</v>
      </c>
      <c r="K24" s="22"/>
    </row>
    <row r="25" spans="1:11" ht="21.75" customHeight="1" x14ac:dyDescent="0.2">
      <c r="A25" s="14">
        <v>21</v>
      </c>
      <c r="B25" s="14">
        <v>64</v>
      </c>
      <c r="C25" s="14">
        <v>104</v>
      </c>
      <c r="D25" s="21" t="s">
        <v>28</v>
      </c>
      <c r="E25" s="135">
        <v>219</v>
      </c>
      <c r="F25" s="135">
        <f t="shared" si="0"/>
        <v>241</v>
      </c>
      <c r="G25" s="135">
        <v>220</v>
      </c>
      <c r="H25" s="134">
        <v>237</v>
      </c>
      <c r="I25" s="134">
        <v>246</v>
      </c>
      <c r="J25" s="33">
        <v>270</v>
      </c>
      <c r="K25" s="22" t="s">
        <v>42</v>
      </c>
    </row>
    <row r="26" spans="1:11" ht="21" customHeight="1" x14ac:dyDescent="0.2">
      <c r="A26" s="14">
        <v>22</v>
      </c>
      <c r="B26" s="14">
        <v>68</v>
      </c>
      <c r="C26" s="14">
        <v>104</v>
      </c>
      <c r="D26" s="21" t="s">
        <v>7</v>
      </c>
      <c r="E26" s="135">
        <v>1113</v>
      </c>
      <c r="F26" s="135">
        <f t="shared" si="0"/>
        <v>1227</v>
      </c>
      <c r="G26" s="135">
        <v>1200</v>
      </c>
      <c r="H26" s="134">
        <v>1293</v>
      </c>
      <c r="I26" s="134">
        <v>1343</v>
      </c>
      <c r="J26" s="33">
        <v>1478</v>
      </c>
      <c r="K26" s="22"/>
    </row>
    <row r="27" spans="1:11" ht="30" customHeight="1" x14ac:dyDescent="0.2">
      <c r="A27" s="14">
        <v>23</v>
      </c>
      <c r="B27" s="14">
        <v>69</v>
      </c>
      <c r="C27" s="14">
        <v>104</v>
      </c>
      <c r="D27" s="21" t="s">
        <v>43</v>
      </c>
      <c r="E27" s="135">
        <v>1113</v>
      </c>
      <c r="F27" s="135">
        <f t="shared" si="0"/>
        <v>1227</v>
      </c>
      <c r="G27" s="135">
        <v>1200</v>
      </c>
      <c r="H27" s="134">
        <v>1293</v>
      </c>
      <c r="I27" s="134">
        <v>1343</v>
      </c>
      <c r="J27" s="33">
        <v>1478</v>
      </c>
      <c r="K27" s="22"/>
    </row>
    <row r="28" spans="1:11" ht="29.25" customHeight="1" x14ac:dyDescent="0.2">
      <c r="A28" s="14">
        <v>24</v>
      </c>
      <c r="B28" s="14">
        <v>71</v>
      </c>
      <c r="C28" s="14">
        <v>104</v>
      </c>
      <c r="D28" s="21" t="s">
        <v>8</v>
      </c>
      <c r="E28" s="135">
        <v>1113</v>
      </c>
      <c r="F28" s="135">
        <f t="shared" si="0"/>
        <v>1227</v>
      </c>
      <c r="G28" s="135">
        <v>1200</v>
      </c>
      <c r="H28" s="134">
        <v>1293</v>
      </c>
      <c r="I28" s="134">
        <v>1343</v>
      </c>
      <c r="J28" s="33">
        <v>1478</v>
      </c>
      <c r="K28" s="22"/>
    </row>
    <row r="29" spans="1:11" ht="21.75" customHeight="1" x14ac:dyDescent="0.2">
      <c r="A29" s="14">
        <v>25</v>
      </c>
      <c r="B29" s="14">
        <v>72</v>
      </c>
      <c r="C29" s="14">
        <v>104</v>
      </c>
      <c r="D29" s="18" t="s">
        <v>9</v>
      </c>
      <c r="E29" s="135">
        <v>1113</v>
      </c>
      <c r="F29" s="135">
        <f t="shared" si="0"/>
        <v>1227</v>
      </c>
      <c r="G29" s="135">
        <v>1200</v>
      </c>
      <c r="H29" s="134">
        <v>1293</v>
      </c>
      <c r="I29" s="134">
        <v>1343</v>
      </c>
      <c r="J29" s="33">
        <v>1478</v>
      </c>
      <c r="K29" s="22"/>
    </row>
    <row r="30" spans="1:11" ht="29.25" customHeight="1" x14ac:dyDescent="0.2">
      <c r="A30" s="14">
        <v>26</v>
      </c>
      <c r="B30" s="14">
        <v>73</v>
      </c>
      <c r="C30" s="14">
        <v>104</v>
      </c>
      <c r="D30" s="18" t="s">
        <v>44</v>
      </c>
      <c r="E30" s="135">
        <v>1113</v>
      </c>
      <c r="F30" s="135">
        <f t="shared" si="0"/>
        <v>1227</v>
      </c>
      <c r="G30" s="135">
        <v>1200</v>
      </c>
      <c r="H30" s="134">
        <v>1293</v>
      </c>
      <c r="I30" s="134">
        <v>1343</v>
      </c>
      <c r="J30" s="33">
        <v>1478</v>
      </c>
      <c r="K30" s="22"/>
    </row>
    <row r="31" spans="1:11" ht="30.75" customHeight="1" x14ac:dyDescent="0.2">
      <c r="A31" s="14">
        <v>27</v>
      </c>
      <c r="B31" s="14">
        <v>74</v>
      </c>
      <c r="C31" s="14">
        <v>104</v>
      </c>
      <c r="D31" s="18" t="s">
        <v>38</v>
      </c>
      <c r="E31" s="135">
        <v>1113</v>
      </c>
      <c r="F31" s="135">
        <f t="shared" si="0"/>
        <v>1227</v>
      </c>
      <c r="G31" s="135">
        <v>1200</v>
      </c>
      <c r="H31" s="134">
        <v>1293</v>
      </c>
      <c r="I31" s="134">
        <v>1343</v>
      </c>
      <c r="J31" s="33">
        <v>1478</v>
      </c>
      <c r="K31" s="22"/>
    </row>
    <row r="32" spans="1:11" ht="23.25" customHeight="1" x14ac:dyDescent="0.2">
      <c r="A32" s="14">
        <v>28</v>
      </c>
      <c r="B32" s="14">
        <v>75</v>
      </c>
      <c r="C32" s="14">
        <v>104</v>
      </c>
      <c r="D32" s="18" t="s">
        <v>2</v>
      </c>
      <c r="E32" s="135">
        <v>1113</v>
      </c>
      <c r="F32" s="135">
        <f t="shared" si="0"/>
        <v>1227</v>
      </c>
      <c r="G32" s="135">
        <v>1200</v>
      </c>
      <c r="H32" s="134">
        <v>1293</v>
      </c>
      <c r="I32" s="134">
        <v>1343</v>
      </c>
      <c r="J32" s="33">
        <v>1478</v>
      </c>
      <c r="K32" s="22"/>
    </row>
    <row r="33" spans="1:11" ht="30.75" customHeight="1" x14ac:dyDescent="0.2">
      <c r="A33" s="14">
        <v>29</v>
      </c>
      <c r="B33" s="14">
        <v>76</v>
      </c>
      <c r="C33" s="14">
        <v>104</v>
      </c>
      <c r="D33" s="18" t="s">
        <v>26</v>
      </c>
      <c r="E33" s="135">
        <v>1113</v>
      </c>
      <c r="F33" s="135">
        <f t="shared" si="0"/>
        <v>1227</v>
      </c>
      <c r="G33" s="135">
        <v>1200</v>
      </c>
      <c r="H33" s="134">
        <v>1293</v>
      </c>
      <c r="I33" s="134">
        <v>1343</v>
      </c>
      <c r="J33" s="33">
        <v>1478</v>
      </c>
      <c r="K33" s="22"/>
    </row>
    <row r="34" spans="1:11" ht="84" customHeight="1" x14ac:dyDescent="0.2">
      <c r="A34" s="14">
        <v>42</v>
      </c>
      <c r="B34" s="14" t="s">
        <v>3</v>
      </c>
      <c r="C34" s="14" t="s">
        <v>62</v>
      </c>
      <c r="D34" s="18" t="s">
        <v>201</v>
      </c>
      <c r="E34" s="135">
        <v>9862</v>
      </c>
      <c r="F34" s="135">
        <f>ROUNDDOWN(E34*1.1026,0)</f>
        <v>10873</v>
      </c>
      <c r="G34" s="135">
        <v>10873</v>
      </c>
      <c r="H34" s="134">
        <v>11721</v>
      </c>
      <c r="I34" s="134">
        <v>12181</v>
      </c>
      <c r="J34" s="33">
        <v>13412</v>
      </c>
      <c r="K34" s="22"/>
    </row>
    <row r="35" spans="1:11" ht="70.5" customHeight="1" x14ac:dyDescent="0.2">
      <c r="A35" s="14">
        <v>43</v>
      </c>
      <c r="B35" s="14" t="s">
        <v>5</v>
      </c>
      <c r="C35" s="14" t="s">
        <v>63</v>
      </c>
      <c r="D35" s="18" t="s">
        <v>202</v>
      </c>
      <c r="E35" s="135">
        <v>9862</v>
      </c>
      <c r="F35" s="135">
        <f>ROUNDDOWN(E35*1.1026,0)</f>
        <v>10873</v>
      </c>
      <c r="G35" s="135">
        <v>10873</v>
      </c>
      <c r="H35" s="134">
        <v>11721</v>
      </c>
      <c r="I35" s="134">
        <v>12181</v>
      </c>
      <c r="J35" s="33">
        <v>13412</v>
      </c>
      <c r="K35" s="22"/>
    </row>
    <row r="36" spans="1:11" ht="33" customHeight="1" x14ac:dyDescent="0.2">
      <c r="A36" s="14">
        <v>44</v>
      </c>
      <c r="B36" s="185" t="s">
        <v>46</v>
      </c>
      <c r="C36" s="186"/>
      <c r="D36" s="18" t="s">
        <v>47</v>
      </c>
      <c r="E36" s="135">
        <v>9862</v>
      </c>
      <c r="F36" s="135">
        <f>ROUNDDOWN(E36*1.1026,0)</f>
        <v>10873</v>
      </c>
      <c r="G36" s="135">
        <v>10873</v>
      </c>
      <c r="H36" s="134">
        <v>11721</v>
      </c>
      <c r="I36" s="134">
        <v>12181</v>
      </c>
      <c r="J36" s="33">
        <v>13412</v>
      </c>
      <c r="K36" s="22"/>
    </row>
    <row r="37" spans="1:11" ht="34.5" customHeight="1" x14ac:dyDescent="0.2">
      <c r="A37" s="61">
        <v>30</v>
      </c>
      <c r="B37" s="61">
        <v>77</v>
      </c>
      <c r="C37" s="61" t="s">
        <v>48</v>
      </c>
      <c r="D37" s="103" t="s">
        <v>65</v>
      </c>
      <c r="E37" s="136">
        <v>1232</v>
      </c>
      <c r="F37" s="136">
        <f t="shared" si="0"/>
        <v>1358</v>
      </c>
      <c r="G37" s="136">
        <v>1250</v>
      </c>
      <c r="H37" s="172" t="s">
        <v>170</v>
      </c>
      <c r="I37" s="173"/>
      <c r="J37" s="174"/>
      <c r="K37" s="104"/>
    </row>
    <row r="38" spans="1:11" ht="38.25" x14ac:dyDescent="0.2">
      <c r="A38" s="61">
        <v>31</v>
      </c>
      <c r="B38" s="61">
        <v>78</v>
      </c>
      <c r="C38" s="61" t="s">
        <v>49</v>
      </c>
      <c r="D38" s="103" t="s">
        <v>25</v>
      </c>
      <c r="E38" s="137">
        <v>245</v>
      </c>
      <c r="F38" s="136">
        <f t="shared" si="0"/>
        <v>270</v>
      </c>
      <c r="G38" s="136">
        <v>250</v>
      </c>
      <c r="H38" s="175"/>
      <c r="I38" s="176"/>
      <c r="J38" s="177"/>
      <c r="K38" s="105" t="s">
        <v>50</v>
      </c>
    </row>
    <row r="39" spans="1:11" ht="38.25" x14ac:dyDescent="0.2">
      <c r="A39" s="61">
        <v>32</v>
      </c>
      <c r="B39" s="61">
        <v>78</v>
      </c>
      <c r="C39" s="61" t="s">
        <v>48</v>
      </c>
      <c r="D39" s="103" t="s">
        <v>51</v>
      </c>
      <c r="E39" s="136">
        <v>1232</v>
      </c>
      <c r="F39" s="136">
        <f t="shared" si="0"/>
        <v>1358</v>
      </c>
      <c r="G39" s="136">
        <v>1250</v>
      </c>
      <c r="H39" s="175"/>
      <c r="I39" s="176"/>
      <c r="J39" s="177"/>
      <c r="K39" s="104"/>
    </row>
    <row r="40" spans="1:11" ht="25.5" x14ac:dyDescent="0.2">
      <c r="A40" s="61">
        <v>33</v>
      </c>
      <c r="B40" s="61">
        <v>79</v>
      </c>
      <c r="C40" s="61" t="s">
        <v>48</v>
      </c>
      <c r="D40" s="103" t="s">
        <v>45</v>
      </c>
      <c r="E40" s="136">
        <v>1232</v>
      </c>
      <c r="F40" s="136">
        <f t="shared" si="0"/>
        <v>1358</v>
      </c>
      <c r="G40" s="136">
        <v>1250</v>
      </c>
      <c r="H40" s="175"/>
      <c r="I40" s="176"/>
      <c r="J40" s="177"/>
      <c r="K40" s="104"/>
    </row>
    <row r="41" spans="1:11" ht="51" x14ac:dyDescent="0.2">
      <c r="A41" s="61">
        <v>34</v>
      </c>
      <c r="B41" s="61">
        <v>80</v>
      </c>
      <c r="C41" s="61" t="s">
        <v>48</v>
      </c>
      <c r="D41" s="103" t="s">
        <v>66</v>
      </c>
      <c r="E41" s="136">
        <v>1232</v>
      </c>
      <c r="F41" s="136">
        <f t="shared" si="0"/>
        <v>1358</v>
      </c>
      <c r="G41" s="136">
        <v>1250</v>
      </c>
      <c r="H41" s="175"/>
      <c r="I41" s="176"/>
      <c r="J41" s="177"/>
      <c r="K41" s="104"/>
    </row>
    <row r="42" spans="1:11" ht="25.5" x14ac:dyDescent="0.2">
      <c r="A42" s="61">
        <v>35</v>
      </c>
      <c r="B42" s="61">
        <v>81</v>
      </c>
      <c r="C42" s="61" t="s">
        <v>48</v>
      </c>
      <c r="D42" s="103" t="s">
        <v>52</v>
      </c>
      <c r="E42" s="136">
        <v>1232</v>
      </c>
      <c r="F42" s="136">
        <f t="shared" si="0"/>
        <v>1358</v>
      </c>
      <c r="G42" s="136">
        <v>1250</v>
      </c>
      <c r="H42" s="175"/>
      <c r="I42" s="176"/>
      <c r="J42" s="177"/>
      <c r="K42" s="104"/>
    </row>
    <row r="43" spans="1:11" x14ac:dyDescent="0.2">
      <c r="A43" s="61">
        <v>36</v>
      </c>
      <c r="B43" s="61" t="s">
        <v>53</v>
      </c>
      <c r="C43" s="61" t="s">
        <v>54</v>
      </c>
      <c r="D43" s="103" t="s">
        <v>55</v>
      </c>
      <c r="E43" s="136">
        <v>550</v>
      </c>
      <c r="F43" s="136">
        <f t="shared" si="0"/>
        <v>606</v>
      </c>
      <c r="G43" s="136">
        <v>550</v>
      </c>
      <c r="H43" s="175"/>
      <c r="I43" s="176"/>
      <c r="J43" s="177"/>
      <c r="K43" s="104" t="s">
        <v>57</v>
      </c>
    </row>
    <row r="44" spans="1:11" ht="38.25" x14ac:dyDescent="0.2">
      <c r="A44" s="61">
        <v>37</v>
      </c>
      <c r="B44" s="61" t="s">
        <v>56</v>
      </c>
      <c r="C44" s="61" t="s">
        <v>54</v>
      </c>
      <c r="D44" s="103" t="s">
        <v>34</v>
      </c>
      <c r="E44" s="136">
        <v>1232</v>
      </c>
      <c r="F44" s="136">
        <f t="shared" si="0"/>
        <v>1358</v>
      </c>
      <c r="G44" s="136">
        <v>1250</v>
      </c>
      <c r="H44" s="175"/>
      <c r="I44" s="176"/>
      <c r="J44" s="177"/>
      <c r="K44" s="104" t="s">
        <v>57</v>
      </c>
    </row>
    <row r="45" spans="1:11" ht="25.5" x14ac:dyDescent="0.2">
      <c r="A45" s="61">
        <v>38</v>
      </c>
      <c r="B45" s="61">
        <v>86</v>
      </c>
      <c r="C45" s="61" t="s">
        <v>58</v>
      </c>
      <c r="D45" s="103" t="s">
        <v>20</v>
      </c>
      <c r="E45" s="137">
        <v>245</v>
      </c>
      <c r="F45" s="136">
        <f t="shared" si="0"/>
        <v>270</v>
      </c>
      <c r="G45" s="136">
        <v>250</v>
      </c>
      <c r="H45" s="175"/>
      <c r="I45" s="176"/>
      <c r="J45" s="177"/>
      <c r="K45" s="104" t="s">
        <v>42</v>
      </c>
    </row>
    <row r="46" spans="1:11" x14ac:dyDescent="0.2">
      <c r="A46" s="61">
        <v>39</v>
      </c>
      <c r="B46" s="61">
        <v>87</v>
      </c>
      <c r="C46" s="61" t="s">
        <v>58</v>
      </c>
      <c r="D46" s="103" t="s">
        <v>23</v>
      </c>
      <c r="E46" s="137">
        <v>245</v>
      </c>
      <c r="F46" s="136">
        <f t="shared" si="0"/>
        <v>270</v>
      </c>
      <c r="G46" s="136">
        <v>250</v>
      </c>
      <c r="H46" s="175"/>
      <c r="I46" s="176"/>
      <c r="J46" s="177"/>
      <c r="K46" s="104" t="s">
        <v>59</v>
      </c>
    </row>
    <row r="47" spans="1:11" ht="25.5" x14ac:dyDescent="0.2">
      <c r="A47" s="61">
        <v>40</v>
      </c>
      <c r="B47" s="61">
        <v>88</v>
      </c>
      <c r="C47" s="61" t="s">
        <v>48</v>
      </c>
      <c r="D47" s="103" t="s">
        <v>24</v>
      </c>
      <c r="E47" s="136">
        <v>1232</v>
      </c>
      <c r="F47" s="136">
        <f t="shared" si="0"/>
        <v>1358</v>
      </c>
      <c r="G47" s="136">
        <v>1250</v>
      </c>
      <c r="H47" s="175"/>
      <c r="I47" s="176"/>
      <c r="J47" s="177"/>
      <c r="K47" s="104"/>
    </row>
    <row r="48" spans="1:11" ht="25.5" x14ac:dyDescent="0.2">
      <c r="A48" s="61">
        <v>41</v>
      </c>
      <c r="B48" s="61">
        <v>89</v>
      </c>
      <c r="C48" s="61" t="s">
        <v>48</v>
      </c>
      <c r="D48" s="103" t="s">
        <v>25</v>
      </c>
      <c r="E48" s="136">
        <v>1232</v>
      </c>
      <c r="F48" s="136">
        <f t="shared" si="0"/>
        <v>1358</v>
      </c>
      <c r="G48" s="136">
        <v>1250</v>
      </c>
      <c r="H48" s="178"/>
      <c r="I48" s="179"/>
      <c r="J48" s="180"/>
      <c r="K48" s="104"/>
    </row>
    <row r="49" spans="1:16" s="24" customFormat="1" ht="18.75" customHeight="1" x14ac:dyDescent="0.2">
      <c r="A49" s="187" t="s">
        <v>91</v>
      </c>
      <c r="B49" s="188"/>
      <c r="C49" s="188"/>
      <c r="D49" s="188"/>
      <c r="E49" s="188"/>
      <c r="F49" s="188"/>
      <c r="G49" s="188"/>
      <c r="H49" s="188"/>
      <c r="I49" s="188"/>
      <c r="J49" s="188"/>
      <c r="K49" s="188"/>
    </row>
    <row r="50" spans="1:16" s="24" customFormat="1" ht="18.75" customHeight="1" x14ac:dyDescent="0.2">
      <c r="A50" s="181" t="s">
        <v>108</v>
      </c>
      <c r="B50" s="182"/>
      <c r="C50" s="182"/>
      <c r="D50" s="182"/>
      <c r="E50" s="182"/>
      <c r="F50" s="182"/>
      <c r="G50" s="182"/>
      <c r="H50" s="182"/>
      <c r="I50" s="182"/>
      <c r="J50" s="182"/>
      <c r="K50" s="182"/>
    </row>
    <row r="51" spans="1:16" s="3" customFormat="1" ht="25.5" customHeight="1" x14ac:dyDescent="0.2">
      <c r="A51" s="181" t="s">
        <v>95</v>
      </c>
      <c r="B51" s="182"/>
      <c r="C51" s="182"/>
      <c r="D51" s="182"/>
      <c r="E51" s="182"/>
      <c r="F51" s="182"/>
      <c r="G51" s="182"/>
      <c r="H51" s="182"/>
      <c r="I51" s="182"/>
      <c r="J51" s="182"/>
      <c r="K51" s="182"/>
      <c r="L51" s="23"/>
    </row>
    <row r="52" spans="1:16" ht="28.5" customHeight="1" x14ac:dyDescent="0.2">
      <c r="A52" s="183" t="s">
        <v>94</v>
      </c>
      <c r="B52" s="183"/>
      <c r="C52" s="183"/>
      <c r="D52" s="183"/>
      <c r="E52" s="183"/>
      <c r="F52" s="183"/>
      <c r="G52" s="183"/>
      <c r="H52" s="183"/>
      <c r="I52" s="183"/>
      <c r="J52" s="183"/>
      <c r="K52" s="183"/>
    </row>
    <row r="53" spans="1:16" ht="39.75" customHeight="1" x14ac:dyDescent="0.2">
      <c r="A53" s="184" t="s">
        <v>93</v>
      </c>
      <c r="B53" s="184"/>
      <c r="C53" s="184"/>
      <c r="D53" s="184"/>
      <c r="E53" s="184"/>
      <c r="F53" s="184"/>
      <c r="G53" s="184"/>
      <c r="H53" s="184"/>
      <c r="I53" s="184"/>
      <c r="J53" s="184"/>
      <c r="K53" s="184"/>
      <c r="L53" s="16"/>
      <c r="M53" s="16"/>
      <c r="N53" s="16"/>
      <c r="O53" s="16"/>
      <c r="P53" s="17"/>
    </row>
  </sheetData>
  <mergeCells count="12">
    <mergeCell ref="A1:K1"/>
    <mergeCell ref="A3:A4"/>
    <mergeCell ref="B3:B4"/>
    <mergeCell ref="C3:C4"/>
    <mergeCell ref="D3:D4"/>
    <mergeCell ref="H37:J48"/>
    <mergeCell ref="A50:K50"/>
    <mergeCell ref="A52:K52"/>
    <mergeCell ref="A53:K53"/>
    <mergeCell ref="B36:C36"/>
    <mergeCell ref="A49:K49"/>
    <mergeCell ref="A51:K51"/>
  </mergeCells>
  <hyperlinks>
    <hyperlink ref="K2" r:id="rId1"/>
  </hyperlinks>
  <printOptions horizontalCentered="1" verticalCentered="1"/>
  <pageMargins left="0.19685039370078741" right="0.19685039370078741" top="0.19685039370078741" bottom="0.19685039370078741" header="0.19685039370078741" footer="0.47244094488188981"/>
  <pageSetup paperSize="9" scale="65"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election activeCell="B8" sqref="B8"/>
    </sheetView>
  </sheetViews>
  <sheetFormatPr defaultRowHeight="12.75" x14ac:dyDescent="0.2"/>
  <cols>
    <col min="1" max="1" width="9.28515625" style="7" customWidth="1"/>
    <col min="2" max="2" width="27.42578125" style="7" customWidth="1"/>
    <col min="3" max="10" width="15.7109375" style="7" customWidth="1"/>
    <col min="11" max="16384" width="9.140625" style="7"/>
  </cols>
  <sheetData>
    <row r="1" spans="1:10" ht="23.25" customHeight="1" x14ac:dyDescent="0.2">
      <c r="A1" s="200" t="s">
        <v>117</v>
      </c>
      <c r="B1" s="200"/>
      <c r="C1" s="200"/>
      <c r="D1" s="200"/>
      <c r="E1" s="200"/>
      <c r="F1" s="200"/>
      <c r="G1" s="200"/>
      <c r="H1" s="200"/>
      <c r="I1" s="102"/>
      <c r="J1" s="102"/>
    </row>
    <row r="2" spans="1:10" ht="95.25" customHeight="1" x14ac:dyDescent="0.2">
      <c r="A2" s="11" t="s">
        <v>75</v>
      </c>
      <c r="B2" s="11" t="s">
        <v>74</v>
      </c>
      <c r="C2" s="11" t="s">
        <v>73</v>
      </c>
      <c r="D2" s="9" t="s">
        <v>118</v>
      </c>
      <c r="E2" s="9" t="s">
        <v>113</v>
      </c>
      <c r="F2" s="13" t="s">
        <v>119</v>
      </c>
      <c r="G2" s="13" t="s">
        <v>273</v>
      </c>
      <c r="H2" s="13" t="s">
        <v>169</v>
      </c>
      <c r="I2" s="13" t="s">
        <v>272</v>
      </c>
      <c r="J2" s="13" t="s">
        <v>294</v>
      </c>
    </row>
    <row r="3" spans="1:10" ht="32.25" customHeight="1" x14ac:dyDescent="0.2">
      <c r="A3" s="203">
        <v>26</v>
      </c>
      <c r="B3" s="115" t="s">
        <v>81</v>
      </c>
      <c r="C3" s="128">
        <v>700</v>
      </c>
      <c r="D3" s="128">
        <f>ROUNDDOWN(C3*1.12,0)</f>
        <v>784</v>
      </c>
      <c r="E3" s="129">
        <f>ROUNDDOWN(D3*1.022,0)</f>
        <v>801</v>
      </c>
      <c r="F3" s="129">
        <f>ROUNDDOWN(E3*1.077,0)</f>
        <v>862</v>
      </c>
      <c r="G3" s="129">
        <v>950</v>
      </c>
      <c r="H3" s="129">
        <v>1024</v>
      </c>
      <c r="I3" s="129">
        <v>1064</v>
      </c>
      <c r="J3" s="10">
        <v>1171</v>
      </c>
    </row>
    <row r="4" spans="1:10" ht="35.25" customHeight="1" x14ac:dyDescent="0.2">
      <c r="A4" s="203"/>
      <c r="B4" s="116" t="s">
        <v>106</v>
      </c>
      <c r="C4" s="130">
        <v>2500</v>
      </c>
      <c r="D4" s="130">
        <f>ROUNDDOWN(C4*1.12,0)</f>
        <v>2800</v>
      </c>
      <c r="E4" s="131">
        <f>ROUNDDOWN(D4*1.022,0)</f>
        <v>2861</v>
      </c>
      <c r="F4" s="131">
        <f>ROUNDDOWN(E4*1.077,0)</f>
        <v>3081</v>
      </c>
      <c r="G4" s="131">
        <v>3397</v>
      </c>
      <c r="H4" s="129">
        <v>3661</v>
      </c>
      <c r="I4" s="129">
        <v>3804</v>
      </c>
      <c r="J4" s="10">
        <v>4188</v>
      </c>
    </row>
    <row r="5" spans="1:10" ht="33" customHeight="1" x14ac:dyDescent="0.2">
      <c r="A5" s="202"/>
      <c r="B5" s="117" t="s">
        <v>80</v>
      </c>
      <c r="C5" s="130">
        <v>2500</v>
      </c>
      <c r="D5" s="132">
        <f>ROUNDDOWN(C5*1.12,0)</f>
        <v>2800</v>
      </c>
      <c r="E5" s="131">
        <f>ROUNDDOWN(D5*1.022,0)</f>
        <v>2861</v>
      </c>
      <c r="F5" s="131">
        <f>ROUNDDOWN(E5*1.077,0)</f>
        <v>3081</v>
      </c>
      <c r="G5" s="131">
        <v>3397</v>
      </c>
      <c r="H5" s="129">
        <v>3661</v>
      </c>
      <c r="I5" s="129">
        <v>3804</v>
      </c>
      <c r="J5" s="10">
        <v>4188</v>
      </c>
    </row>
    <row r="6" spans="1:10" ht="63" customHeight="1" x14ac:dyDescent="0.2">
      <c r="A6" s="201">
        <v>27</v>
      </c>
      <c r="B6" s="118" t="s">
        <v>79</v>
      </c>
      <c r="C6" s="130">
        <v>1500</v>
      </c>
      <c r="D6" s="132">
        <f>ROUNDDOWN(C6*1.12,0)</f>
        <v>1680</v>
      </c>
      <c r="E6" s="131">
        <f>ROUNDDOWN(D6*1.022,0)</f>
        <v>1716</v>
      </c>
      <c r="F6" s="131">
        <f>ROUNDDOWN(E6*1.077,0)</f>
        <v>1848</v>
      </c>
      <c r="G6" s="131">
        <v>2037</v>
      </c>
      <c r="H6" s="129">
        <v>2195</v>
      </c>
      <c r="I6" s="129">
        <v>2281</v>
      </c>
      <c r="J6" s="10">
        <v>2511</v>
      </c>
    </row>
    <row r="7" spans="1:10" ht="109.5" customHeight="1" x14ac:dyDescent="0.2">
      <c r="A7" s="202"/>
      <c r="B7" s="118" t="s">
        <v>256</v>
      </c>
      <c r="C7" s="130">
        <v>1500</v>
      </c>
      <c r="D7" s="132">
        <f>ROUNDDOWN(C7*1.12,0)</f>
        <v>1680</v>
      </c>
      <c r="E7" s="131">
        <f>ROUNDDOWN(D7*1.022,0)</f>
        <v>1716</v>
      </c>
      <c r="F7" s="131">
        <f>ROUNDDOWN(E7*1.077,0)</f>
        <v>1848</v>
      </c>
      <c r="G7" s="131">
        <v>2037</v>
      </c>
      <c r="H7" s="129">
        <v>2195</v>
      </c>
      <c r="I7" s="129">
        <v>2281</v>
      </c>
      <c r="J7" s="10">
        <v>2511</v>
      </c>
    </row>
    <row r="8" spans="1:10" ht="81" customHeight="1" x14ac:dyDescent="0.2">
      <c r="A8" s="12">
        <v>29</v>
      </c>
      <c r="B8" s="117" t="s">
        <v>312</v>
      </c>
      <c r="C8" s="169" t="s">
        <v>313</v>
      </c>
      <c r="D8" s="170"/>
      <c r="E8" s="170"/>
      <c r="F8" s="171"/>
      <c r="G8" s="169" t="s">
        <v>313</v>
      </c>
      <c r="H8" s="170"/>
      <c r="I8" s="170"/>
      <c r="J8" s="171"/>
    </row>
    <row r="9" spans="1:10" ht="30" customHeight="1" x14ac:dyDescent="0.2">
      <c r="A9" s="12">
        <v>30</v>
      </c>
      <c r="B9" s="117" t="s">
        <v>78</v>
      </c>
      <c r="C9" s="130">
        <v>2500</v>
      </c>
      <c r="D9" s="130">
        <f>ROUNDDOWN(C9*1.12,0)</f>
        <v>2800</v>
      </c>
      <c r="E9" s="131">
        <f>ROUNDDOWN(D9*1.022,0)</f>
        <v>2861</v>
      </c>
      <c r="F9" s="131">
        <f>ROUNDDOWN(E9*1.077,0)</f>
        <v>3081</v>
      </c>
      <c r="G9" s="131">
        <v>3397</v>
      </c>
      <c r="H9" s="129">
        <v>3661</v>
      </c>
      <c r="I9" s="129">
        <v>3804</v>
      </c>
      <c r="J9" s="10">
        <v>4188</v>
      </c>
    </row>
    <row r="10" spans="1:10" ht="71.25" customHeight="1" x14ac:dyDescent="0.2">
      <c r="A10" s="12" t="s">
        <v>314</v>
      </c>
      <c r="B10" s="117" t="s">
        <v>315</v>
      </c>
      <c r="C10" s="169" t="s">
        <v>316</v>
      </c>
      <c r="D10" s="170"/>
      <c r="E10" s="170"/>
      <c r="F10" s="171"/>
      <c r="G10" s="169" t="s">
        <v>316</v>
      </c>
      <c r="H10" s="170"/>
      <c r="I10" s="170"/>
      <c r="J10" s="171"/>
    </row>
    <row r="11" spans="1:10" ht="19.5" customHeight="1" x14ac:dyDescent="0.2">
      <c r="A11" s="199" t="s">
        <v>91</v>
      </c>
      <c r="B11" s="199"/>
      <c r="C11" s="199"/>
      <c r="D11" s="199"/>
      <c r="E11" s="199"/>
      <c r="F11" s="199"/>
      <c r="G11" s="199"/>
      <c r="H11" s="199"/>
      <c r="I11" s="199"/>
      <c r="J11" s="199"/>
    </row>
    <row r="12" spans="1:10" s="56" customFormat="1" ht="30" customHeight="1" x14ac:dyDescent="0.2">
      <c r="A12" s="205" t="s">
        <v>295</v>
      </c>
      <c r="B12" s="205"/>
      <c r="C12" s="205"/>
      <c r="D12" s="205"/>
      <c r="E12" s="205"/>
      <c r="F12" s="205"/>
      <c r="G12" s="205"/>
      <c r="H12" s="205"/>
      <c r="I12" s="205"/>
      <c r="J12" s="205"/>
    </row>
    <row r="13" spans="1:10" s="56" customFormat="1" ht="18.75" customHeight="1" x14ac:dyDescent="0.2">
      <c r="A13" s="198" t="s">
        <v>68</v>
      </c>
      <c r="B13" s="198"/>
      <c r="C13" s="198"/>
      <c r="D13" s="198"/>
      <c r="E13" s="198"/>
      <c r="F13" s="198"/>
      <c r="G13" s="198"/>
      <c r="H13" s="198"/>
      <c r="I13" s="198"/>
      <c r="J13" s="198"/>
    </row>
    <row r="14" spans="1:10" s="56" customFormat="1" ht="27" customHeight="1" x14ac:dyDescent="0.2">
      <c r="A14" s="204" t="s">
        <v>67</v>
      </c>
      <c r="B14" s="204"/>
      <c r="C14" s="204"/>
      <c r="D14" s="204"/>
      <c r="E14" s="204"/>
      <c r="F14" s="204"/>
      <c r="G14" s="204"/>
      <c r="H14" s="204"/>
      <c r="I14" s="204"/>
      <c r="J14" s="204"/>
    </row>
    <row r="15" spans="1:10" s="56" customFormat="1" ht="21.75" customHeight="1" x14ac:dyDescent="0.2">
      <c r="A15" s="196" t="s">
        <v>77</v>
      </c>
      <c r="B15" s="196"/>
      <c r="C15" s="196"/>
      <c r="D15" s="196"/>
      <c r="E15" s="196"/>
      <c r="F15" s="196"/>
      <c r="G15" s="196"/>
      <c r="H15" s="196"/>
      <c r="I15" s="196"/>
      <c r="J15" s="196"/>
    </row>
    <row r="16" spans="1:10" s="56" customFormat="1" ht="33.75" customHeight="1" x14ac:dyDescent="0.2">
      <c r="A16" s="196" t="s">
        <v>76</v>
      </c>
      <c r="B16" s="196"/>
      <c r="C16" s="196"/>
      <c r="D16" s="196"/>
      <c r="E16" s="196"/>
      <c r="F16" s="196"/>
      <c r="G16" s="196"/>
      <c r="H16" s="196"/>
      <c r="I16" s="196"/>
      <c r="J16" s="196"/>
    </row>
    <row r="17" spans="1:10" s="56" customFormat="1" ht="27" customHeight="1" x14ac:dyDescent="0.2">
      <c r="A17" s="197"/>
      <c r="B17" s="197"/>
      <c r="C17" s="197"/>
      <c r="D17" s="197"/>
      <c r="E17" s="197"/>
      <c r="F17" s="197"/>
      <c r="G17" s="197"/>
      <c r="H17" s="197"/>
      <c r="I17" s="197"/>
      <c r="J17" s="197"/>
    </row>
    <row r="18" spans="1:10" ht="15.95" customHeight="1" x14ac:dyDescent="0.2"/>
    <row r="19" spans="1:10" ht="15.95" customHeight="1" x14ac:dyDescent="0.2"/>
    <row r="20" spans="1:10" ht="15.95" customHeight="1" x14ac:dyDescent="0.2"/>
    <row r="21" spans="1:10" ht="15.95" customHeight="1" x14ac:dyDescent="0.2"/>
    <row r="22" spans="1:10" ht="15.95" customHeight="1" x14ac:dyDescent="0.2"/>
    <row r="23" spans="1:10" ht="15.95" customHeight="1" x14ac:dyDescent="0.2"/>
    <row r="24" spans="1:10" ht="15.95" customHeight="1" x14ac:dyDescent="0.2"/>
    <row r="25" spans="1:10" ht="15.95" customHeight="1" x14ac:dyDescent="0.2"/>
    <row r="26" spans="1:10" ht="15.95" customHeight="1" x14ac:dyDescent="0.2"/>
    <row r="27" spans="1:10" ht="15.95" customHeight="1" x14ac:dyDescent="0.2"/>
    <row r="28" spans="1:10" ht="15.95" customHeight="1" x14ac:dyDescent="0.2"/>
    <row r="29" spans="1:10" ht="15.95" customHeight="1" x14ac:dyDescent="0.2"/>
    <row r="30" spans="1:10" ht="15.95" customHeight="1" x14ac:dyDescent="0.2"/>
    <row r="31" spans="1:10" ht="15.95" customHeight="1" x14ac:dyDescent="0.2"/>
    <row r="32" spans="1:10"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sheetData>
  <mergeCells count="14">
    <mergeCell ref="A16:J16"/>
    <mergeCell ref="A17:J17"/>
    <mergeCell ref="A13:J13"/>
    <mergeCell ref="A11:J11"/>
    <mergeCell ref="A1:H1"/>
    <mergeCell ref="A6:A7"/>
    <mergeCell ref="A3:A5"/>
    <mergeCell ref="A15:J15"/>
    <mergeCell ref="G8:J8"/>
    <mergeCell ref="C8:F8"/>
    <mergeCell ref="C10:F10"/>
    <mergeCell ref="G10:J10"/>
    <mergeCell ref="A14:J14"/>
    <mergeCell ref="A12:J12"/>
  </mergeCells>
  <printOptions horizontalCentered="1" verticalCentered="1"/>
  <pageMargins left="0.35433070866141736" right="0.35433070866141736" top="1.1811023622047245" bottom="0.98425196850393704" header="0" footer="0"/>
  <pageSetup paperSize="9" scale="2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abSelected="1" zoomScaleNormal="100" workbookViewId="0">
      <selection activeCell="A110" sqref="A110:M110"/>
    </sheetView>
  </sheetViews>
  <sheetFormatPr defaultRowHeight="15.75" x14ac:dyDescent="0.2"/>
  <cols>
    <col min="1" max="1" width="3" style="67" bestFit="1" customWidth="1"/>
    <col min="2" max="2" width="5.140625" style="57" bestFit="1" customWidth="1"/>
    <col min="3" max="3" width="6.28515625" style="57" customWidth="1"/>
    <col min="4" max="4" width="48.5703125" style="3" customWidth="1"/>
    <col min="5" max="5" width="11.42578125" style="20" customWidth="1"/>
    <col min="6" max="8" width="10.7109375" style="66" customWidth="1"/>
    <col min="9" max="9" width="14.5703125" style="66" customWidth="1"/>
    <col min="10" max="12" width="10.7109375" style="66" customWidth="1"/>
    <col min="13" max="13" width="31.7109375" style="3" customWidth="1"/>
    <col min="14" max="14" width="1.7109375" style="3" customWidth="1"/>
    <col min="15" max="16384" width="9.140625" style="3"/>
  </cols>
  <sheetData>
    <row r="1" spans="1:13" ht="26.25" customHeight="1" x14ac:dyDescent="0.2">
      <c r="A1" s="213" t="s">
        <v>345</v>
      </c>
      <c r="B1" s="214"/>
      <c r="C1" s="214"/>
      <c r="D1" s="214"/>
      <c r="E1" s="214"/>
      <c r="F1" s="214"/>
      <c r="G1" s="214"/>
      <c r="H1" s="214"/>
      <c r="I1" s="214"/>
      <c r="J1" s="214"/>
      <c r="K1" s="214"/>
      <c r="L1" s="214"/>
      <c r="M1" s="215"/>
    </row>
    <row r="2" spans="1:13" ht="17.25" customHeight="1" x14ac:dyDescent="0.2">
      <c r="A2" s="216" t="s">
        <v>97</v>
      </c>
      <c r="B2" s="217"/>
      <c r="C2" s="217"/>
      <c r="D2" s="217"/>
      <c r="E2" s="217"/>
      <c r="F2" s="217"/>
      <c r="G2" s="217"/>
      <c r="H2" s="217"/>
      <c r="I2" s="217"/>
      <c r="J2" s="217"/>
      <c r="K2" s="217"/>
      <c r="L2" s="217"/>
      <c r="M2" s="218"/>
    </row>
    <row r="3" spans="1:13" s="58" customFormat="1" ht="39.75" customHeight="1" x14ac:dyDescent="0.2">
      <c r="A3" s="236" t="s">
        <v>30</v>
      </c>
      <c r="B3" s="237"/>
      <c r="C3" s="240" t="s">
        <v>31</v>
      </c>
      <c r="D3" s="242" t="s">
        <v>0</v>
      </c>
      <c r="E3" s="252" t="s">
        <v>165</v>
      </c>
      <c r="F3" s="252" t="s">
        <v>304</v>
      </c>
      <c r="G3" s="252" t="s">
        <v>305</v>
      </c>
      <c r="H3" s="252" t="s">
        <v>343</v>
      </c>
      <c r="I3" s="254" t="s">
        <v>329</v>
      </c>
      <c r="J3" s="255"/>
      <c r="K3" s="255"/>
      <c r="L3" s="256"/>
      <c r="M3" s="250" t="s">
        <v>92</v>
      </c>
    </row>
    <row r="4" spans="1:13" s="58" customFormat="1" ht="33" customHeight="1" x14ac:dyDescent="0.2">
      <c r="A4" s="238"/>
      <c r="B4" s="239"/>
      <c r="C4" s="241"/>
      <c r="D4" s="243"/>
      <c r="E4" s="253"/>
      <c r="F4" s="253"/>
      <c r="G4" s="253"/>
      <c r="H4" s="253"/>
      <c r="I4" s="153" t="s">
        <v>333</v>
      </c>
      <c r="J4" s="153" t="s">
        <v>330</v>
      </c>
      <c r="K4" s="153" t="s">
        <v>331</v>
      </c>
      <c r="L4" s="153" t="s">
        <v>332</v>
      </c>
      <c r="M4" s="251"/>
    </row>
    <row r="5" spans="1:13" ht="30" customHeight="1" x14ac:dyDescent="0.2">
      <c r="A5" s="257">
        <v>4</v>
      </c>
      <c r="B5" s="244" t="s">
        <v>177</v>
      </c>
      <c r="C5" s="244" t="s">
        <v>120</v>
      </c>
      <c r="D5" s="247" t="s">
        <v>175</v>
      </c>
      <c r="E5" s="210">
        <v>2000</v>
      </c>
      <c r="F5" s="210">
        <v>2156</v>
      </c>
      <c r="G5" s="210">
        <v>2240</v>
      </c>
      <c r="H5" s="210">
        <v>2466</v>
      </c>
      <c r="I5" s="312" t="s">
        <v>317</v>
      </c>
      <c r="J5" s="156">
        <v>2466</v>
      </c>
      <c r="K5" s="156">
        <v>2466</v>
      </c>
      <c r="L5" s="156">
        <v>3699</v>
      </c>
      <c r="M5" s="313" t="s">
        <v>279</v>
      </c>
    </row>
    <row r="6" spans="1:13" ht="30" customHeight="1" x14ac:dyDescent="0.2">
      <c r="A6" s="258"/>
      <c r="B6" s="245"/>
      <c r="C6" s="245"/>
      <c r="D6" s="248"/>
      <c r="E6" s="211"/>
      <c r="F6" s="211"/>
      <c r="G6" s="211"/>
      <c r="H6" s="211"/>
      <c r="I6" s="312" t="s">
        <v>318</v>
      </c>
      <c r="J6" s="156">
        <v>3082</v>
      </c>
      <c r="K6" s="156">
        <v>3699</v>
      </c>
      <c r="L6" s="156">
        <v>4932</v>
      </c>
      <c r="M6" s="314"/>
    </row>
    <row r="7" spans="1:13" ht="30" customHeight="1" x14ac:dyDescent="0.2">
      <c r="A7" s="258"/>
      <c r="B7" s="246"/>
      <c r="C7" s="246"/>
      <c r="D7" s="249"/>
      <c r="E7" s="212"/>
      <c r="F7" s="212"/>
      <c r="G7" s="212"/>
      <c r="H7" s="212"/>
      <c r="I7" s="312" t="s">
        <v>319</v>
      </c>
      <c r="J7" s="156">
        <v>3699</v>
      </c>
      <c r="K7" s="156">
        <v>4932</v>
      </c>
      <c r="L7" s="156">
        <v>7398</v>
      </c>
      <c r="M7" s="315"/>
    </row>
    <row r="8" spans="1:13" ht="30" customHeight="1" x14ac:dyDescent="0.2">
      <c r="A8" s="258"/>
      <c r="B8" s="244" t="s">
        <v>176</v>
      </c>
      <c r="C8" s="244" t="s">
        <v>120</v>
      </c>
      <c r="D8" s="247" t="s">
        <v>221</v>
      </c>
      <c r="E8" s="210">
        <v>2000</v>
      </c>
      <c r="F8" s="210">
        <v>2156</v>
      </c>
      <c r="G8" s="210">
        <v>2240</v>
      </c>
      <c r="H8" s="210">
        <v>2466</v>
      </c>
      <c r="I8" s="312" t="s">
        <v>317</v>
      </c>
      <c r="J8" s="156">
        <v>2466</v>
      </c>
      <c r="K8" s="156">
        <v>2466</v>
      </c>
      <c r="L8" s="156">
        <v>3699</v>
      </c>
      <c r="M8" s="313" t="s">
        <v>279</v>
      </c>
    </row>
    <row r="9" spans="1:13" ht="30" customHeight="1" x14ac:dyDescent="0.2">
      <c r="A9" s="258"/>
      <c r="B9" s="245"/>
      <c r="C9" s="245"/>
      <c r="D9" s="248"/>
      <c r="E9" s="211"/>
      <c r="F9" s="211"/>
      <c r="G9" s="211"/>
      <c r="H9" s="211"/>
      <c r="I9" s="312" t="s">
        <v>318</v>
      </c>
      <c r="J9" s="156">
        <v>3082</v>
      </c>
      <c r="K9" s="156">
        <v>3699</v>
      </c>
      <c r="L9" s="156">
        <v>4932</v>
      </c>
      <c r="M9" s="314"/>
    </row>
    <row r="10" spans="1:13" ht="30" customHeight="1" x14ac:dyDescent="0.2">
      <c r="A10" s="259"/>
      <c r="B10" s="246"/>
      <c r="C10" s="246"/>
      <c r="D10" s="249"/>
      <c r="E10" s="212"/>
      <c r="F10" s="212"/>
      <c r="G10" s="212"/>
      <c r="H10" s="212"/>
      <c r="I10" s="312" t="s">
        <v>319</v>
      </c>
      <c r="J10" s="156">
        <v>3699</v>
      </c>
      <c r="K10" s="156">
        <v>4932</v>
      </c>
      <c r="L10" s="156">
        <v>7398</v>
      </c>
      <c r="M10" s="315"/>
    </row>
    <row r="11" spans="1:13" ht="30" customHeight="1" x14ac:dyDescent="0.2">
      <c r="A11" s="275">
        <v>6</v>
      </c>
      <c r="B11" s="263" t="s">
        <v>163</v>
      </c>
      <c r="C11" s="263" t="s">
        <v>121</v>
      </c>
      <c r="D11" s="260" t="s">
        <v>220</v>
      </c>
      <c r="E11" s="266">
        <v>5000</v>
      </c>
      <c r="F11" s="221">
        <v>5390</v>
      </c>
      <c r="G11" s="221">
        <v>5601</v>
      </c>
      <c r="H11" s="221">
        <v>6167</v>
      </c>
      <c r="I11" s="316" t="s">
        <v>317</v>
      </c>
      <c r="J11" s="317">
        <v>6167</v>
      </c>
      <c r="K11" s="317">
        <v>6167</v>
      </c>
      <c r="L11" s="317">
        <v>9250</v>
      </c>
      <c r="M11" s="318" t="s">
        <v>208</v>
      </c>
    </row>
    <row r="12" spans="1:13" ht="30" customHeight="1" x14ac:dyDescent="0.2">
      <c r="A12" s="276"/>
      <c r="B12" s="264"/>
      <c r="C12" s="264"/>
      <c r="D12" s="261"/>
      <c r="E12" s="267"/>
      <c r="F12" s="222"/>
      <c r="G12" s="222"/>
      <c r="H12" s="222"/>
      <c r="I12" s="316" t="s">
        <v>318</v>
      </c>
      <c r="J12" s="317">
        <v>7708</v>
      </c>
      <c r="K12" s="317">
        <v>9250</v>
      </c>
      <c r="L12" s="317">
        <v>12334</v>
      </c>
      <c r="M12" s="319"/>
    </row>
    <row r="13" spans="1:13" ht="30" customHeight="1" x14ac:dyDescent="0.2">
      <c r="A13" s="276"/>
      <c r="B13" s="265"/>
      <c r="C13" s="265"/>
      <c r="D13" s="262"/>
      <c r="E13" s="268"/>
      <c r="F13" s="223"/>
      <c r="G13" s="223"/>
      <c r="H13" s="223"/>
      <c r="I13" s="316" t="s">
        <v>319</v>
      </c>
      <c r="J13" s="317">
        <v>9250</v>
      </c>
      <c r="K13" s="317">
        <v>12334</v>
      </c>
      <c r="L13" s="317">
        <v>18501</v>
      </c>
      <c r="M13" s="320"/>
    </row>
    <row r="14" spans="1:13" ht="30" customHeight="1" x14ac:dyDescent="0.2">
      <c r="A14" s="276"/>
      <c r="B14" s="263" t="s">
        <v>163</v>
      </c>
      <c r="C14" s="263" t="s">
        <v>121</v>
      </c>
      <c r="D14" s="260" t="s">
        <v>219</v>
      </c>
      <c r="E14" s="266">
        <v>5000</v>
      </c>
      <c r="F14" s="221">
        <v>5390</v>
      </c>
      <c r="G14" s="221">
        <v>5601</v>
      </c>
      <c r="H14" s="221">
        <v>6167</v>
      </c>
      <c r="I14" s="316" t="s">
        <v>317</v>
      </c>
      <c r="J14" s="317">
        <v>6167</v>
      </c>
      <c r="K14" s="317">
        <v>6167</v>
      </c>
      <c r="L14" s="317">
        <v>9250</v>
      </c>
      <c r="M14" s="318" t="s">
        <v>208</v>
      </c>
    </row>
    <row r="15" spans="1:13" ht="30" customHeight="1" x14ac:dyDescent="0.2">
      <c r="A15" s="276"/>
      <c r="B15" s="264"/>
      <c r="C15" s="264"/>
      <c r="D15" s="261"/>
      <c r="E15" s="267"/>
      <c r="F15" s="222"/>
      <c r="G15" s="222"/>
      <c r="H15" s="222"/>
      <c r="I15" s="316" t="s">
        <v>318</v>
      </c>
      <c r="J15" s="317">
        <v>7708</v>
      </c>
      <c r="K15" s="317">
        <v>9250</v>
      </c>
      <c r="L15" s="317">
        <v>12334</v>
      </c>
      <c r="M15" s="319"/>
    </row>
    <row r="16" spans="1:13" ht="30" customHeight="1" x14ac:dyDescent="0.2">
      <c r="A16" s="276"/>
      <c r="B16" s="265"/>
      <c r="C16" s="265"/>
      <c r="D16" s="262"/>
      <c r="E16" s="268"/>
      <c r="F16" s="223"/>
      <c r="G16" s="223"/>
      <c r="H16" s="223"/>
      <c r="I16" s="316" t="s">
        <v>319</v>
      </c>
      <c r="J16" s="317">
        <v>9250</v>
      </c>
      <c r="K16" s="317">
        <v>12334</v>
      </c>
      <c r="L16" s="317">
        <v>18501</v>
      </c>
      <c r="M16" s="320"/>
    </row>
    <row r="17" spans="1:13" ht="30" customHeight="1" x14ac:dyDescent="0.2">
      <c r="A17" s="276"/>
      <c r="B17" s="263" t="s">
        <v>163</v>
      </c>
      <c r="C17" s="263" t="s">
        <v>121</v>
      </c>
      <c r="D17" s="260" t="s">
        <v>178</v>
      </c>
      <c r="E17" s="266">
        <v>2500</v>
      </c>
      <c r="F17" s="221">
        <v>2695</v>
      </c>
      <c r="G17" s="221">
        <v>2800</v>
      </c>
      <c r="H17" s="221">
        <v>3083</v>
      </c>
      <c r="I17" s="316" t="s">
        <v>317</v>
      </c>
      <c r="J17" s="321" t="s">
        <v>321</v>
      </c>
      <c r="K17" s="321" t="s">
        <v>321</v>
      </c>
      <c r="L17" s="321" t="s">
        <v>321</v>
      </c>
      <c r="M17" s="318" t="s">
        <v>208</v>
      </c>
    </row>
    <row r="18" spans="1:13" ht="30" customHeight="1" x14ac:dyDescent="0.2">
      <c r="A18" s="276"/>
      <c r="B18" s="264"/>
      <c r="C18" s="264"/>
      <c r="D18" s="261"/>
      <c r="E18" s="267"/>
      <c r="F18" s="222"/>
      <c r="G18" s="222"/>
      <c r="H18" s="222"/>
      <c r="I18" s="316" t="s">
        <v>318</v>
      </c>
      <c r="J18" s="321" t="s">
        <v>321</v>
      </c>
      <c r="K18" s="321" t="s">
        <v>321</v>
      </c>
      <c r="L18" s="321" t="s">
        <v>321</v>
      </c>
      <c r="M18" s="319"/>
    </row>
    <row r="19" spans="1:13" ht="30" customHeight="1" x14ac:dyDescent="0.2">
      <c r="A19" s="276"/>
      <c r="B19" s="265"/>
      <c r="C19" s="265"/>
      <c r="D19" s="262"/>
      <c r="E19" s="268"/>
      <c r="F19" s="223"/>
      <c r="G19" s="223"/>
      <c r="H19" s="223"/>
      <c r="I19" s="316" t="s">
        <v>319</v>
      </c>
      <c r="J19" s="321" t="s">
        <v>321</v>
      </c>
      <c r="K19" s="317">
        <v>6166</v>
      </c>
      <c r="L19" s="317">
        <v>9249</v>
      </c>
      <c r="M19" s="320"/>
    </row>
    <row r="20" spans="1:13" ht="30" customHeight="1" x14ac:dyDescent="0.2">
      <c r="A20" s="276"/>
      <c r="B20" s="263" t="s">
        <v>123</v>
      </c>
      <c r="C20" s="263" t="s">
        <v>121</v>
      </c>
      <c r="D20" s="260" t="s">
        <v>218</v>
      </c>
      <c r="E20" s="266">
        <v>1500</v>
      </c>
      <c r="F20" s="221">
        <v>1617</v>
      </c>
      <c r="G20" s="221">
        <v>1680</v>
      </c>
      <c r="H20" s="221">
        <v>1849</v>
      </c>
      <c r="I20" s="316" t="s">
        <v>317</v>
      </c>
      <c r="J20" s="317">
        <v>1849</v>
      </c>
      <c r="K20" s="317">
        <v>1849</v>
      </c>
      <c r="L20" s="317">
        <v>2773</v>
      </c>
      <c r="M20" s="318" t="s">
        <v>179</v>
      </c>
    </row>
    <row r="21" spans="1:13" ht="30" customHeight="1" x14ac:dyDescent="0.2">
      <c r="A21" s="276"/>
      <c r="B21" s="264"/>
      <c r="C21" s="264"/>
      <c r="D21" s="261"/>
      <c r="E21" s="267"/>
      <c r="F21" s="222"/>
      <c r="G21" s="222"/>
      <c r="H21" s="222"/>
      <c r="I21" s="316" t="s">
        <v>318</v>
      </c>
      <c r="J21" s="317">
        <v>2311</v>
      </c>
      <c r="K21" s="317">
        <v>2773</v>
      </c>
      <c r="L21" s="317">
        <v>3698</v>
      </c>
      <c r="M21" s="319"/>
    </row>
    <row r="22" spans="1:13" ht="30" customHeight="1" x14ac:dyDescent="0.2">
      <c r="A22" s="276"/>
      <c r="B22" s="265"/>
      <c r="C22" s="265"/>
      <c r="D22" s="262"/>
      <c r="E22" s="268"/>
      <c r="F22" s="223"/>
      <c r="G22" s="223"/>
      <c r="H22" s="223"/>
      <c r="I22" s="316" t="s">
        <v>319</v>
      </c>
      <c r="J22" s="317">
        <v>2773</v>
      </c>
      <c r="K22" s="317">
        <v>3698</v>
      </c>
      <c r="L22" s="317">
        <v>5547</v>
      </c>
      <c r="M22" s="320"/>
    </row>
    <row r="23" spans="1:13" ht="30" customHeight="1" x14ac:dyDescent="0.2">
      <c r="A23" s="276"/>
      <c r="B23" s="263" t="s">
        <v>124</v>
      </c>
      <c r="C23" s="263" t="s">
        <v>121</v>
      </c>
      <c r="D23" s="260" t="s">
        <v>217</v>
      </c>
      <c r="E23" s="266">
        <v>1500</v>
      </c>
      <c r="F23" s="221">
        <v>1617</v>
      </c>
      <c r="G23" s="221">
        <v>1680</v>
      </c>
      <c r="H23" s="221">
        <v>1849</v>
      </c>
      <c r="I23" s="316" t="s">
        <v>317</v>
      </c>
      <c r="J23" s="317">
        <v>1849</v>
      </c>
      <c r="K23" s="317">
        <v>1849</v>
      </c>
      <c r="L23" s="317">
        <v>2773</v>
      </c>
      <c r="M23" s="318" t="s">
        <v>179</v>
      </c>
    </row>
    <row r="24" spans="1:13" ht="30" customHeight="1" x14ac:dyDescent="0.2">
      <c r="A24" s="276"/>
      <c r="B24" s="264"/>
      <c r="C24" s="264"/>
      <c r="D24" s="261"/>
      <c r="E24" s="267"/>
      <c r="F24" s="222"/>
      <c r="G24" s="222"/>
      <c r="H24" s="222"/>
      <c r="I24" s="316" t="s">
        <v>318</v>
      </c>
      <c r="J24" s="317">
        <v>2311</v>
      </c>
      <c r="K24" s="317">
        <v>2773</v>
      </c>
      <c r="L24" s="317">
        <v>3698</v>
      </c>
      <c r="M24" s="319"/>
    </row>
    <row r="25" spans="1:13" ht="30" customHeight="1" x14ac:dyDescent="0.2">
      <c r="A25" s="276"/>
      <c r="B25" s="265"/>
      <c r="C25" s="265"/>
      <c r="D25" s="262"/>
      <c r="E25" s="268"/>
      <c r="F25" s="223"/>
      <c r="G25" s="223"/>
      <c r="H25" s="223"/>
      <c r="I25" s="316" t="s">
        <v>319</v>
      </c>
      <c r="J25" s="317">
        <v>2773</v>
      </c>
      <c r="K25" s="317">
        <v>3698</v>
      </c>
      <c r="L25" s="317">
        <v>5547</v>
      </c>
      <c r="M25" s="320"/>
    </row>
    <row r="26" spans="1:13" ht="30" customHeight="1" x14ac:dyDescent="0.2">
      <c r="A26" s="276"/>
      <c r="B26" s="263" t="s">
        <v>122</v>
      </c>
      <c r="C26" s="263" t="s">
        <v>121</v>
      </c>
      <c r="D26" s="269" t="s">
        <v>216</v>
      </c>
      <c r="E26" s="266">
        <v>1000</v>
      </c>
      <c r="F26" s="221">
        <v>1078</v>
      </c>
      <c r="G26" s="221">
        <v>1120</v>
      </c>
      <c r="H26" s="221">
        <v>1233</v>
      </c>
      <c r="I26" s="316" t="s">
        <v>317</v>
      </c>
      <c r="J26" s="317">
        <v>1233</v>
      </c>
      <c r="K26" s="317">
        <v>1233</v>
      </c>
      <c r="L26" s="317">
        <v>1849</v>
      </c>
      <c r="M26" s="318" t="s">
        <v>211</v>
      </c>
    </row>
    <row r="27" spans="1:13" ht="30" customHeight="1" x14ac:dyDescent="0.2">
      <c r="A27" s="276"/>
      <c r="B27" s="264"/>
      <c r="C27" s="264"/>
      <c r="D27" s="270"/>
      <c r="E27" s="267"/>
      <c r="F27" s="222"/>
      <c r="G27" s="222"/>
      <c r="H27" s="222"/>
      <c r="I27" s="316" t="s">
        <v>318</v>
      </c>
      <c r="J27" s="317">
        <v>1541</v>
      </c>
      <c r="K27" s="317">
        <v>1849</v>
      </c>
      <c r="L27" s="317">
        <v>2466</v>
      </c>
      <c r="M27" s="319"/>
    </row>
    <row r="28" spans="1:13" ht="30" customHeight="1" x14ac:dyDescent="0.2">
      <c r="A28" s="276"/>
      <c r="B28" s="265"/>
      <c r="C28" s="265"/>
      <c r="D28" s="271"/>
      <c r="E28" s="268"/>
      <c r="F28" s="223"/>
      <c r="G28" s="223"/>
      <c r="H28" s="223"/>
      <c r="I28" s="316" t="s">
        <v>319</v>
      </c>
      <c r="J28" s="317">
        <v>1849</v>
      </c>
      <c r="K28" s="317">
        <v>2466</v>
      </c>
      <c r="L28" s="317">
        <v>3699</v>
      </c>
      <c r="M28" s="320"/>
    </row>
    <row r="29" spans="1:13" ht="30" customHeight="1" x14ac:dyDescent="0.2">
      <c r="A29" s="276"/>
      <c r="B29" s="263" t="s">
        <v>125</v>
      </c>
      <c r="C29" s="263" t="s">
        <v>121</v>
      </c>
      <c r="D29" s="260" t="s">
        <v>215</v>
      </c>
      <c r="E29" s="266">
        <v>1500</v>
      </c>
      <c r="F29" s="221">
        <v>1617</v>
      </c>
      <c r="G29" s="221">
        <v>1680</v>
      </c>
      <c r="H29" s="221">
        <v>1849</v>
      </c>
      <c r="I29" s="316" t="s">
        <v>317</v>
      </c>
      <c r="J29" s="317">
        <v>1849</v>
      </c>
      <c r="K29" s="317">
        <v>1849</v>
      </c>
      <c r="L29" s="317">
        <v>2773</v>
      </c>
      <c r="M29" s="318" t="s">
        <v>179</v>
      </c>
    </row>
    <row r="30" spans="1:13" ht="30" customHeight="1" x14ac:dyDescent="0.2">
      <c r="A30" s="276"/>
      <c r="B30" s="264"/>
      <c r="C30" s="264"/>
      <c r="D30" s="261"/>
      <c r="E30" s="267"/>
      <c r="F30" s="222"/>
      <c r="G30" s="222"/>
      <c r="H30" s="222"/>
      <c r="I30" s="316" t="s">
        <v>318</v>
      </c>
      <c r="J30" s="317">
        <v>2311</v>
      </c>
      <c r="K30" s="317">
        <v>2773</v>
      </c>
      <c r="L30" s="317">
        <v>3698</v>
      </c>
      <c r="M30" s="319"/>
    </row>
    <row r="31" spans="1:13" ht="30" customHeight="1" x14ac:dyDescent="0.2">
      <c r="A31" s="277"/>
      <c r="B31" s="265"/>
      <c r="C31" s="265"/>
      <c r="D31" s="262"/>
      <c r="E31" s="268"/>
      <c r="F31" s="223"/>
      <c r="G31" s="223"/>
      <c r="H31" s="223"/>
      <c r="I31" s="316" t="s">
        <v>319</v>
      </c>
      <c r="J31" s="317">
        <v>2773</v>
      </c>
      <c r="K31" s="317">
        <v>3698</v>
      </c>
      <c r="L31" s="317">
        <v>5547</v>
      </c>
      <c r="M31" s="320"/>
    </row>
    <row r="32" spans="1:13" ht="30" customHeight="1" x14ac:dyDescent="0.2">
      <c r="A32" s="257">
        <v>8</v>
      </c>
      <c r="B32" s="244" t="s">
        <v>127</v>
      </c>
      <c r="C32" s="244" t="s">
        <v>126</v>
      </c>
      <c r="D32" s="244" t="s">
        <v>224</v>
      </c>
      <c r="E32" s="272">
        <v>1500</v>
      </c>
      <c r="F32" s="210">
        <v>1617</v>
      </c>
      <c r="G32" s="210">
        <v>1680</v>
      </c>
      <c r="H32" s="210">
        <v>1849</v>
      </c>
      <c r="I32" s="312" t="s">
        <v>317</v>
      </c>
      <c r="J32" s="156">
        <v>1849</v>
      </c>
      <c r="K32" s="156">
        <v>1849</v>
      </c>
      <c r="L32" s="156">
        <v>2773</v>
      </c>
      <c r="M32" s="313" t="s">
        <v>180</v>
      </c>
    </row>
    <row r="33" spans="1:13" ht="30" customHeight="1" x14ac:dyDescent="0.2">
      <c r="A33" s="258"/>
      <c r="B33" s="245"/>
      <c r="C33" s="245"/>
      <c r="D33" s="245"/>
      <c r="E33" s="273"/>
      <c r="F33" s="211"/>
      <c r="G33" s="211"/>
      <c r="H33" s="211"/>
      <c r="I33" s="312" t="s">
        <v>318</v>
      </c>
      <c r="J33" s="156">
        <v>2311</v>
      </c>
      <c r="K33" s="156">
        <v>2773</v>
      </c>
      <c r="L33" s="156">
        <v>3698</v>
      </c>
      <c r="M33" s="314"/>
    </row>
    <row r="34" spans="1:13" ht="30" customHeight="1" x14ac:dyDescent="0.2">
      <c r="A34" s="258"/>
      <c r="B34" s="246"/>
      <c r="C34" s="246"/>
      <c r="D34" s="246"/>
      <c r="E34" s="274"/>
      <c r="F34" s="212"/>
      <c r="G34" s="212"/>
      <c r="H34" s="212"/>
      <c r="I34" s="312" t="s">
        <v>319</v>
      </c>
      <c r="J34" s="156">
        <v>2773</v>
      </c>
      <c r="K34" s="156">
        <v>3698</v>
      </c>
      <c r="L34" s="156">
        <v>5547</v>
      </c>
      <c r="M34" s="315"/>
    </row>
    <row r="35" spans="1:13" ht="30" customHeight="1" x14ac:dyDescent="0.2">
      <c r="A35" s="258"/>
      <c r="B35" s="244" t="s">
        <v>128</v>
      </c>
      <c r="C35" s="244" t="s">
        <v>126</v>
      </c>
      <c r="D35" s="244" t="s">
        <v>181</v>
      </c>
      <c r="E35" s="272">
        <v>1500</v>
      </c>
      <c r="F35" s="210">
        <v>1617</v>
      </c>
      <c r="G35" s="210">
        <v>1680</v>
      </c>
      <c r="H35" s="210">
        <v>1849</v>
      </c>
      <c r="I35" s="312" t="s">
        <v>317</v>
      </c>
      <c r="J35" s="156">
        <v>1849</v>
      </c>
      <c r="K35" s="156">
        <v>1849</v>
      </c>
      <c r="L35" s="156">
        <v>2773</v>
      </c>
      <c r="M35" s="313" t="s">
        <v>179</v>
      </c>
    </row>
    <row r="36" spans="1:13" ht="30" customHeight="1" x14ac:dyDescent="0.2">
      <c r="A36" s="258"/>
      <c r="B36" s="245"/>
      <c r="C36" s="245"/>
      <c r="D36" s="245"/>
      <c r="E36" s="273"/>
      <c r="F36" s="211"/>
      <c r="G36" s="211"/>
      <c r="H36" s="211"/>
      <c r="I36" s="312" t="s">
        <v>318</v>
      </c>
      <c r="J36" s="156">
        <v>2311</v>
      </c>
      <c r="K36" s="156">
        <v>2773</v>
      </c>
      <c r="L36" s="156">
        <v>3698</v>
      </c>
      <c r="M36" s="314"/>
    </row>
    <row r="37" spans="1:13" ht="30" customHeight="1" x14ac:dyDescent="0.2">
      <c r="A37" s="259"/>
      <c r="B37" s="246"/>
      <c r="C37" s="246"/>
      <c r="D37" s="246"/>
      <c r="E37" s="274"/>
      <c r="F37" s="212"/>
      <c r="G37" s="212"/>
      <c r="H37" s="212"/>
      <c r="I37" s="312" t="s">
        <v>319</v>
      </c>
      <c r="J37" s="156">
        <v>2773</v>
      </c>
      <c r="K37" s="156">
        <v>3698</v>
      </c>
      <c r="L37" s="156">
        <v>5547</v>
      </c>
      <c r="M37" s="315"/>
    </row>
    <row r="38" spans="1:13" ht="30" customHeight="1" x14ac:dyDescent="0.2">
      <c r="A38" s="275">
        <v>10</v>
      </c>
      <c r="B38" s="263" t="s">
        <v>129</v>
      </c>
      <c r="C38" s="263" t="s">
        <v>130</v>
      </c>
      <c r="D38" s="263" t="s">
        <v>222</v>
      </c>
      <c r="E38" s="266">
        <v>3000</v>
      </c>
      <c r="F38" s="221">
        <v>3234</v>
      </c>
      <c r="G38" s="221">
        <v>3361</v>
      </c>
      <c r="H38" s="221">
        <v>3700</v>
      </c>
      <c r="I38" s="316" t="s">
        <v>317</v>
      </c>
      <c r="J38" s="317">
        <v>3700</v>
      </c>
      <c r="K38" s="317">
        <v>3700</v>
      </c>
      <c r="L38" s="317">
        <v>5550</v>
      </c>
      <c r="M38" s="318" t="s">
        <v>179</v>
      </c>
    </row>
    <row r="39" spans="1:13" ht="30" customHeight="1" x14ac:dyDescent="0.2">
      <c r="A39" s="276"/>
      <c r="B39" s="264"/>
      <c r="C39" s="264"/>
      <c r="D39" s="264"/>
      <c r="E39" s="267"/>
      <c r="F39" s="222"/>
      <c r="G39" s="222"/>
      <c r="H39" s="222"/>
      <c r="I39" s="316" t="s">
        <v>318</v>
      </c>
      <c r="J39" s="317">
        <v>4625</v>
      </c>
      <c r="K39" s="317">
        <v>5550</v>
      </c>
      <c r="L39" s="317">
        <v>7400</v>
      </c>
      <c r="M39" s="319"/>
    </row>
    <row r="40" spans="1:13" ht="30" customHeight="1" x14ac:dyDescent="0.2">
      <c r="A40" s="276"/>
      <c r="B40" s="264"/>
      <c r="C40" s="264"/>
      <c r="D40" s="265"/>
      <c r="E40" s="268"/>
      <c r="F40" s="223"/>
      <c r="G40" s="223"/>
      <c r="H40" s="223"/>
      <c r="I40" s="316" t="s">
        <v>319</v>
      </c>
      <c r="J40" s="317">
        <v>5550</v>
      </c>
      <c r="K40" s="317">
        <v>7400</v>
      </c>
      <c r="L40" s="317">
        <v>11100</v>
      </c>
      <c r="M40" s="320"/>
    </row>
    <row r="41" spans="1:13" ht="30" customHeight="1" x14ac:dyDescent="0.2">
      <c r="A41" s="276"/>
      <c r="B41" s="264"/>
      <c r="C41" s="264"/>
      <c r="D41" s="263" t="s">
        <v>223</v>
      </c>
      <c r="E41" s="266">
        <v>4500</v>
      </c>
      <c r="F41" s="221">
        <v>4851</v>
      </c>
      <c r="G41" s="221">
        <v>5041</v>
      </c>
      <c r="H41" s="221">
        <v>5550</v>
      </c>
      <c r="I41" s="316" t="s">
        <v>317</v>
      </c>
      <c r="J41" s="317">
        <v>5550</v>
      </c>
      <c r="K41" s="317">
        <v>5550</v>
      </c>
      <c r="L41" s="317">
        <v>8325</v>
      </c>
      <c r="M41" s="318" t="s">
        <v>208</v>
      </c>
    </row>
    <row r="42" spans="1:13" ht="30" customHeight="1" x14ac:dyDescent="0.2">
      <c r="A42" s="276"/>
      <c r="B42" s="264"/>
      <c r="C42" s="264"/>
      <c r="D42" s="264"/>
      <c r="E42" s="267"/>
      <c r="F42" s="222"/>
      <c r="G42" s="222"/>
      <c r="H42" s="222"/>
      <c r="I42" s="316" t="s">
        <v>318</v>
      </c>
      <c r="J42" s="317">
        <v>6937</v>
      </c>
      <c r="K42" s="317">
        <v>8325</v>
      </c>
      <c r="L42" s="317">
        <v>11100</v>
      </c>
      <c r="M42" s="319"/>
    </row>
    <row r="43" spans="1:13" ht="30" customHeight="1" x14ac:dyDescent="0.2">
      <c r="A43" s="276"/>
      <c r="B43" s="265"/>
      <c r="C43" s="265"/>
      <c r="D43" s="265"/>
      <c r="E43" s="268"/>
      <c r="F43" s="223"/>
      <c r="G43" s="223"/>
      <c r="H43" s="223"/>
      <c r="I43" s="316" t="s">
        <v>319</v>
      </c>
      <c r="J43" s="317">
        <v>8325</v>
      </c>
      <c r="K43" s="317">
        <v>11100</v>
      </c>
      <c r="L43" s="317">
        <v>16650</v>
      </c>
      <c r="M43" s="320"/>
    </row>
    <row r="44" spans="1:13" ht="30" customHeight="1" x14ac:dyDescent="0.2">
      <c r="A44" s="276"/>
      <c r="B44" s="263" t="s">
        <v>131</v>
      </c>
      <c r="C44" s="263" t="s">
        <v>130</v>
      </c>
      <c r="D44" s="263" t="s">
        <v>182</v>
      </c>
      <c r="E44" s="266">
        <v>1500</v>
      </c>
      <c r="F44" s="221">
        <v>1617</v>
      </c>
      <c r="G44" s="221">
        <v>1680</v>
      </c>
      <c r="H44" s="221">
        <v>1849</v>
      </c>
      <c r="I44" s="316" t="s">
        <v>317</v>
      </c>
      <c r="J44" s="317">
        <v>1849</v>
      </c>
      <c r="K44" s="317">
        <v>1849</v>
      </c>
      <c r="L44" s="317">
        <v>2773</v>
      </c>
      <c r="M44" s="318" t="s">
        <v>179</v>
      </c>
    </row>
    <row r="45" spans="1:13" ht="30" customHeight="1" x14ac:dyDescent="0.2">
      <c r="A45" s="276"/>
      <c r="B45" s="264"/>
      <c r="C45" s="264"/>
      <c r="D45" s="264"/>
      <c r="E45" s="267"/>
      <c r="F45" s="222"/>
      <c r="G45" s="222"/>
      <c r="H45" s="222"/>
      <c r="I45" s="316" t="s">
        <v>318</v>
      </c>
      <c r="J45" s="317">
        <v>2311</v>
      </c>
      <c r="K45" s="317">
        <v>2773</v>
      </c>
      <c r="L45" s="317">
        <v>3698</v>
      </c>
      <c r="M45" s="319"/>
    </row>
    <row r="46" spans="1:13" ht="30" customHeight="1" x14ac:dyDescent="0.2">
      <c r="A46" s="277"/>
      <c r="B46" s="265"/>
      <c r="C46" s="265"/>
      <c r="D46" s="265"/>
      <c r="E46" s="268"/>
      <c r="F46" s="223"/>
      <c r="G46" s="223"/>
      <c r="H46" s="223"/>
      <c r="I46" s="316" t="s">
        <v>319</v>
      </c>
      <c r="J46" s="317">
        <v>2773</v>
      </c>
      <c r="K46" s="317">
        <v>3698</v>
      </c>
      <c r="L46" s="317">
        <v>5547</v>
      </c>
      <c r="M46" s="320"/>
    </row>
    <row r="47" spans="1:13" ht="30" customHeight="1" x14ac:dyDescent="0.2">
      <c r="A47" s="219">
        <v>11</v>
      </c>
      <c r="B47" s="228" t="s">
        <v>133</v>
      </c>
      <c r="C47" s="228" t="s">
        <v>132</v>
      </c>
      <c r="D47" s="230" t="s">
        <v>183</v>
      </c>
      <c r="E47" s="272">
        <v>1000</v>
      </c>
      <c r="F47" s="210">
        <v>1078</v>
      </c>
      <c r="G47" s="210">
        <v>1120</v>
      </c>
      <c r="H47" s="210">
        <v>1233</v>
      </c>
      <c r="I47" s="312" t="s">
        <v>317</v>
      </c>
      <c r="J47" s="156">
        <v>1233</v>
      </c>
      <c r="K47" s="156">
        <v>1233</v>
      </c>
      <c r="L47" s="156">
        <v>1849</v>
      </c>
      <c r="M47" s="313" t="s">
        <v>335</v>
      </c>
    </row>
    <row r="48" spans="1:13" ht="30" customHeight="1" x14ac:dyDescent="0.2">
      <c r="A48" s="220"/>
      <c r="B48" s="229"/>
      <c r="C48" s="229"/>
      <c r="D48" s="231"/>
      <c r="E48" s="273"/>
      <c r="F48" s="211"/>
      <c r="G48" s="211"/>
      <c r="H48" s="211"/>
      <c r="I48" s="312" t="s">
        <v>318</v>
      </c>
      <c r="J48" s="156">
        <v>1541</v>
      </c>
      <c r="K48" s="156">
        <v>1849</v>
      </c>
      <c r="L48" s="156">
        <v>2466</v>
      </c>
      <c r="M48" s="314"/>
    </row>
    <row r="49" spans="1:13" ht="30" customHeight="1" x14ac:dyDescent="0.2">
      <c r="A49" s="220"/>
      <c r="B49" s="229"/>
      <c r="C49" s="229"/>
      <c r="D49" s="231"/>
      <c r="E49" s="274"/>
      <c r="F49" s="212"/>
      <c r="G49" s="212"/>
      <c r="H49" s="212"/>
      <c r="I49" s="312" t="s">
        <v>319</v>
      </c>
      <c r="J49" s="156">
        <v>1849</v>
      </c>
      <c r="K49" s="156">
        <v>2466</v>
      </c>
      <c r="L49" s="156">
        <v>3699</v>
      </c>
      <c r="M49" s="315"/>
    </row>
    <row r="50" spans="1:13" ht="30" customHeight="1" x14ac:dyDescent="0.2">
      <c r="A50" s="207">
        <v>12</v>
      </c>
      <c r="B50" s="232" t="s">
        <v>134</v>
      </c>
      <c r="C50" s="232" t="s">
        <v>132</v>
      </c>
      <c r="D50" s="234" t="s">
        <v>225</v>
      </c>
      <c r="E50" s="266">
        <v>1000</v>
      </c>
      <c r="F50" s="221">
        <v>1078</v>
      </c>
      <c r="G50" s="221">
        <v>1120</v>
      </c>
      <c r="H50" s="221">
        <v>1233</v>
      </c>
      <c r="I50" s="316" t="s">
        <v>317</v>
      </c>
      <c r="J50" s="317">
        <v>1233</v>
      </c>
      <c r="K50" s="317">
        <v>1233</v>
      </c>
      <c r="L50" s="317">
        <v>1849</v>
      </c>
      <c r="M50" s="318" t="s">
        <v>335</v>
      </c>
    </row>
    <row r="51" spans="1:13" ht="30" customHeight="1" x14ac:dyDescent="0.2">
      <c r="A51" s="209"/>
      <c r="B51" s="233"/>
      <c r="C51" s="233"/>
      <c r="D51" s="234"/>
      <c r="E51" s="267"/>
      <c r="F51" s="222"/>
      <c r="G51" s="222"/>
      <c r="H51" s="222"/>
      <c r="I51" s="316" t="s">
        <v>318</v>
      </c>
      <c r="J51" s="317">
        <v>1541</v>
      </c>
      <c r="K51" s="317">
        <v>1849</v>
      </c>
      <c r="L51" s="317">
        <v>2466</v>
      </c>
      <c r="M51" s="319"/>
    </row>
    <row r="52" spans="1:13" ht="30" customHeight="1" x14ac:dyDescent="0.2">
      <c r="A52" s="209"/>
      <c r="B52" s="233"/>
      <c r="C52" s="233"/>
      <c r="D52" s="234"/>
      <c r="E52" s="268"/>
      <c r="F52" s="223"/>
      <c r="G52" s="223"/>
      <c r="H52" s="223"/>
      <c r="I52" s="316" t="s">
        <v>319</v>
      </c>
      <c r="J52" s="317">
        <v>1849</v>
      </c>
      <c r="K52" s="317">
        <v>2466</v>
      </c>
      <c r="L52" s="317">
        <v>3699</v>
      </c>
      <c r="M52" s="320"/>
    </row>
    <row r="53" spans="1:13" ht="30" customHeight="1" x14ac:dyDescent="0.2">
      <c r="A53" s="257">
        <v>14</v>
      </c>
      <c r="B53" s="244" t="s">
        <v>136</v>
      </c>
      <c r="C53" s="244" t="s">
        <v>135</v>
      </c>
      <c r="D53" s="247" t="s">
        <v>184</v>
      </c>
      <c r="E53" s="272">
        <v>1500</v>
      </c>
      <c r="F53" s="210">
        <v>1617</v>
      </c>
      <c r="G53" s="210">
        <v>1680</v>
      </c>
      <c r="H53" s="210">
        <v>1849</v>
      </c>
      <c r="I53" s="312" t="s">
        <v>317</v>
      </c>
      <c r="J53" s="156">
        <v>1849</v>
      </c>
      <c r="K53" s="156">
        <v>1849</v>
      </c>
      <c r="L53" s="156">
        <v>2773</v>
      </c>
      <c r="M53" s="313" t="s">
        <v>210</v>
      </c>
    </row>
    <row r="54" spans="1:13" ht="30" customHeight="1" x14ac:dyDescent="0.2">
      <c r="A54" s="258"/>
      <c r="B54" s="245"/>
      <c r="C54" s="245"/>
      <c r="D54" s="248"/>
      <c r="E54" s="273"/>
      <c r="F54" s="211"/>
      <c r="G54" s="211"/>
      <c r="H54" s="211"/>
      <c r="I54" s="312" t="s">
        <v>318</v>
      </c>
      <c r="J54" s="156">
        <v>2311</v>
      </c>
      <c r="K54" s="156">
        <v>2773</v>
      </c>
      <c r="L54" s="156">
        <v>3698</v>
      </c>
      <c r="M54" s="314"/>
    </row>
    <row r="55" spans="1:13" ht="30" customHeight="1" x14ac:dyDescent="0.2">
      <c r="A55" s="258"/>
      <c r="B55" s="246"/>
      <c r="C55" s="246"/>
      <c r="D55" s="249"/>
      <c r="E55" s="274"/>
      <c r="F55" s="212"/>
      <c r="G55" s="212"/>
      <c r="H55" s="212"/>
      <c r="I55" s="312" t="s">
        <v>319</v>
      </c>
      <c r="J55" s="156">
        <v>2773</v>
      </c>
      <c r="K55" s="156">
        <v>3698</v>
      </c>
      <c r="L55" s="156">
        <v>5547</v>
      </c>
      <c r="M55" s="315"/>
    </row>
    <row r="56" spans="1:13" ht="30" customHeight="1" x14ac:dyDescent="0.2">
      <c r="A56" s="258"/>
      <c r="B56" s="244" t="s">
        <v>137</v>
      </c>
      <c r="C56" s="244" t="s">
        <v>135</v>
      </c>
      <c r="D56" s="244" t="s">
        <v>213</v>
      </c>
      <c r="E56" s="272">
        <v>2000</v>
      </c>
      <c r="F56" s="210">
        <v>2156</v>
      </c>
      <c r="G56" s="210">
        <v>2240</v>
      </c>
      <c r="H56" s="210">
        <v>2466</v>
      </c>
      <c r="I56" s="312" t="s">
        <v>317</v>
      </c>
      <c r="J56" s="156">
        <v>2466</v>
      </c>
      <c r="K56" s="156">
        <v>2466</v>
      </c>
      <c r="L56" s="156">
        <v>3699</v>
      </c>
      <c r="M56" s="313" t="s">
        <v>179</v>
      </c>
    </row>
    <row r="57" spans="1:13" ht="30" customHeight="1" x14ac:dyDescent="0.2">
      <c r="A57" s="258"/>
      <c r="B57" s="245"/>
      <c r="C57" s="245"/>
      <c r="D57" s="245"/>
      <c r="E57" s="273"/>
      <c r="F57" s="211"/>
      <c r="G57" s="211"/>
      <c r="H57" s="211"/>
      <c r="I57" s="312" t="s">
        <v>318</v>
      </c>
      <c r="J57" s="156">
        <v>3082</v>
      </c>
      <c r="K57" s="156">
        <v>3699</v>
      </c>
      <c r="L57" s="156">
        <v>4932</v>
      </c>
      <c r="M57" s="314"/>
    </row>
    <row r="58" spans="1:13" ht="30" customHeight="1" x14ac:dyDescent="0.2">
      <c r="A58" s="258"/>
      <c r="B58" s="246"/>
      <c r="C58" s="246"/>
      <c r="D58" s="246"/>
      <c r="E58" s="274"/>
      <c r="F58" s="212"/>
      <c r="G58" s="212"/>
      <c r="H58" s="212"/>
      <c r="I58" s="312" t="s">
        <v>319</v>
      </c>
      <c r="J58" s="156">
        <v>3699</v>
      </c>
      <c r="K58" s="156">
        <v>4932</v>
      </c>
      <c r="L58" s="156">
        <v>7398</v>
      </c>
      <c r="M58" s="315"/>
    </row>
    <row r="59" spans="1:13" ht="30" customHeight="1" x14ac:dyDescent="0.2">
      <c r="A59" s="258"/>
      <c r="B59" s="244" t="s">
        <v>138</v>
      </c>
      <c r="C59" s="244" t="s">
        <v>135</v>
      </c>
      <c r="D59" s="278" t="s">
        <v>185</v>
      </c>
      <c r="E59" s="272">
        <v>2000</v>
      </c>
      <c r="F59" s="210">
        <v>2156</v>
      </c>
      <c r="G59" s="210">
        <v>2240</v>
      </c>
      <c r="H59" s="210">
        <v>2466</v>
      </c>
      <c r="I59" s="312" t="s">
        <v>317</v>
      </c>
      <c r="J59" s="156">
        <v>2466</v>
      </c>
      <c r="K59" s="156">
        <v>2466</v>
      </c>
      <c r="L59" s="156">
        <v>3699</v>
      </c>
      <c r="M59" s="313" t="s">
        <v>179</v>
      </c>
    </row>
    <row r="60" spans="1:13" ht="30" customHeight="1" x14ac:dyDescent="0.2">
      <c r="A60" s="258"/>
      <c r="B60" s="245"/>
      <c r="C60" s="245"/>
      <c r="D60" s="279"/>
      <c r="E60" s="273"/>
      <c r="F60" s="211"/>
      <c r="G60" s="211"/>
      <c r="H60" s="211"/>
      <c r="I60" s="312" t="s">
        <v>318</v>
      </c>
      <c r="J60" s="322">
        <v>3082</v>
      </c>
      <c r="K60" s="156">
        <v>3699</v>
      </c>
      <c r="L60" s="156">
        <v>4932</v>
      </c>
      <c r="M60" s="314"/>
    </row>
    <row r="61" spans="1:13" ht="30" customHeight="1" x14ac:dyDescent="0.2">
      <c r="A61" s="259"/>
      <c r="B61" s="246"/>
      <c r="C61" s="246"/>
      <c r="D61" s="280"/>
      <c r="E61" s="274"/>
      <c r="F61" s="212"/>
      <c r="G61" s="212"/>
      <c r="H61" s="212"/>
      <c r="I61" s="312" t="s">
        <v>319</v>
      </c>
      <c r="J61" s="322">
        <v>3699</v>
      </c>
      <c r="K61" s="156">
        <v>4932</v>
      </c>
      <c r="L61" s="323">
        <v>7398</v>
      </c>
      <c r="M61" s="315"/>
    </row>
    <row r="62" spans="1:13" ht="32.1" customHeight="1" x14ac:dyDescent="0.2">
      <c r="A62" s="207">
        <v>15</v>
      </c>
      <c r="B62" s="68" t="s">
        <v>140</v>
      </c>
      <c r="C62" s="68" t="s">
        <v>139</v>
      </c>
      <c r="D62" s="69" t="s">
        <v>186</v>
      </c>
      <c r="E62" s="70">
        <v>1000</v>
      </c>
      <c r="F62" s="126">
        <v>1078</v>
      </c>
      <c r="G62" s="126">
        <v>1120</v>
      </c>
      <c r="H62" s="126">
        <v>1233</v>
      </c>
      <c r="I62" s="324">
        <v>1233</v>
      </c>
      <c r="J62" s="325"/>
      <c r="K62" s="325"/>
      <c r="L62" s="326"/>
      <c r="M62" s="327" t="s">
        <v>212</v>
      </c>
    </row>
    <row r="63" spans="1:13" ht="42" customHeight="1" x14ac:dyDescent="0.2">
      <c r="A63" s="208"/>
      <c r="B63" s="68" t="s">
        <v>141</v>
      </c>
      <c r="C63" s="68" t="s">
        <v>139</v>
      </c>
      <c r="D63" s="71" t="s">
        <v>187</v>
      </c>
      <c r="E63" s="70">
        <v>1000</v>
      </c>
      <c r="F63" s="126">
        <v>1078</v>
      </c>
      <c r="G63" s="126">
        <v>1120</v>
      </c>
      <c r="H63" s="126">
        <v>1233</v>
      </c>
      <c r="I63" s="324">
        <v>1233</v>
      </c>
      <c r="J63" s="325"/>
      <c r="K63" s="325"/>
      <c r="L63" s="326"/>
      <c r="M63" s="327" t="s">
        <v>212</v>
      </c>
    </row>
    <row r="64" spans="1:13" ht="63.75" customHeight="1" x14ac:dyDescent="0.2">
      <c r="A64" s="78">
        <v>16</v>
      </c>
      <c r="B64" s="75" t="s">
        <v>143</v>
      </c>
      <c r="C64" s="75" t="s">
        <v>142</v>
      </c>
      <c r="D64" s="76" t="s">
        <v>188</v>
      </c>
      <c r="E64" s="73">
        <v>1000</v>
      </c>
      <c r="F64" s="77">
        <v>1078</v>
      </c>
      <c r="G64" s="77">
        <v>1120</v>
      </c>
      <c r="H64" s="77">
        <v>1233</v>
      </c>
      <c r="I64" s="328">
        <v>1233</v>
      </c>
      <c r="J64" s="329"/>
      <c r="K64" s="329"/>
      <c r="L64" s="330"/>
      <c r="M64" s="331" t="s">
        <v>212</v>
      </c>
    </row>
    <row r="65" spans="1:13" ht="84.75" customHeight="1" x14ac:dyDescent="0.2">
      <c r="A65" s="72">
        <v>17</v>
      </c>
      <c r="B65" s="68" t="s">
        <v>189</v>
      </c>
      <c r="C65" s="68" t="s">
        <v>144</v>
      </c>
      <c r="D65" s="71" t="s">
        <v>226</v>
      </c>
      <c r="E65" s="70">
        <v>1000</v>
      </c>
      <c r="F65" s="126">
        <v>1078</v>
      </c>
      <c r="G65" s="126">
        <v>1120</v>
      </c>
      <c r="H65" s="126">
        <v>1233</v>
      </c>
      <c r="I65" s="324">
        <v>500</v>
      </c>
      <c r="J65" s="325"/>
      <c r="K65" s="325"/>
      <c r="L65" s="326"/>
      <c r="M65" s="327" t="s">
        <v>347</v>
      </c>
    </row>
    <row r="66" spans="1:13" ht="38.25" customHeight="1" x14ac:dyDescent="0.2">
      <c r="A66" s="78">
        <v>18</v>
      </c>
      <c r="B66" s="80" t="s">
        <v>145</v>
      </c>
      <c r="C66" s="80" t="s">
        <v>146</v>
      </c>
      <c r="D66" s="81" t="s">
        <v>228</v>
      </c>
      <c r="E66" s="73">
        <v>1000</v>
      </c>
      <c r="F66" s="77">
        <v>1078</v>
      </c>
      <c r="G66" s="77">
        <v>1120</v>
      </c>
      <c r="H66" s="77">
        <v>1233</v>
      </c>
      <c r="I66" s="328">
        <v>1233</v>
      </c>
      <c r="J66" s="329"/>
      <c r="K66" s="329"/>
      <c r="L66" s="330"/>
      <c r="M66" s="331" t="s">
        <v>212</v>
      </c>
    </row>
    <row r="67" spans="1:13" ht="30" customHeight="1" x14ac:dyDescent="0.2">
      <c r="A67" s="207">
        <v>20</v>
      </c>
      <c r="B67" s="263" t="s">
        <v>147</v>
      </c>
      <c r="C67" s="263" t="s">
        <v>148</v>
      </c>
      <c r="D67" s="269" t="s">
        <v>227</v>
      </c>
      <c r="E67" s="266">
        <v>1000</v>
      </c>
      <c r="F67" s="221">
        <v>1078</v>
      </c>
      <c r="G67" s="221">
        <v>1120</v>
      </c>
      <c r="H67" s="221">
        <v>1233</v>
      </c>
      <c r="I67" s="316" t="s">
        <v>317</v>
      </c>
      <c r="J67" s="317">
        <v>1233</v>
      </c>
      <c r="K67" s="317">
        <v>1233</v>
      </c>
      <c r="L67" s="317">
        <v>1849</v>
      </c>
      <c r="M67" s="318" t="s">
        <v>179</v>
      </c>
    </row>
    <row r="68" spans="1:13" ht="30" customHeight="1" x14ac:dyDescent="0.2">
      <c r="A68" s="209"/>
      <c r="B68" s="264"/>
      <c r="C68" s="264"/>
      <c r="D68" s="270"/>
      <c r="E68" s="267"/>
      <c r="F68" s="222"/>
      <c r="G68" s="222"/>
      <c r="H68" s="222"/>
      <c r="I68" s="316" t="s">
        <v>318</v>
      </c>
      <c r="J68" s="317">
        <v>1541</v>
      </c>
      <c r="K68" s="317">
        <v>1849</v>
      </c>
      <c r="L68" s="317">
        <v>2466</v>
      </c>
      <c r="M68" s="319"/>
    </row>
    <row r="69" spans="1:13" ht="30" customHeight="1" x14ac:dyDescent="0.2">
      <c r="A69" s="209"/>
      <c r="B69" s="265"/>
      <c r="C69" s="265"/>
      <c r="D69" s="271"/>
      <c r="E69" s="268"/>
      <c r="F69" s="223"/>
      <c r="G69" s="223"/>
      <c r="H69" s="223"/>
      <c r="I69" s="316" t="s">
        <v>319</v>
      </c>
      <c r="J69" s="317">
        <v>1849</v>
      </c>
      <c r="K69" s="317">
        <v>2466</v>
      </c>
      <c r="L69" s="317">
        <v>3699</v>
      </c>
      <c r="M69" s="320"/>
    </row>
    <row r="70" spans="1:13" ht="30" customHeight="1" x14ac:dyDescent="0.2">
      <c r="A70" s="209"/>
      <c r="B70" s="263" t="s">
        <v>150</v>
      </c>
      <c r="C70" s="263" t="s">
        <v>148</v>
      </c>
      <c r="D70" s="269" t="s">
        <v>229</v>
      </c>
      <c r="E70" s="266">
        <v>1500</v>
      </c>
      <c r="F70" s="221">
        <v>1617</v>
      </c>
      <c r="G70" s="221">
        <v>1680</v>
      </c>
      <c r="H70" s="221">
        <v>1849</v>
      </c>
      <c r="I70" s="316" t="s">
        <v>317</v>
      </c>
      <c r="J70" s="317">
        <v>1849</v>
      </c>
      <c r="K70" s="317">
        <v>1849</v>
      </c>
      <c r="L70" s="317">
        <v>2773</v>
      </c>
      <c r="M70" s="318" t="s">
        <v>179</v>
      </c>
    </row>
    <row r="71" spans="1:13" ht="30" customHeight="1" x14ac:dyDescent="0.2">
      <c r="A71" s="209"/>
      <c r="B71" s="264"/>
      <c r="C71" s="264"/>
      <c r="D71" s="270"/>
      <c r="E71" s="267"/>
      <c r="F71" s="222"/>
      <c r="G71" s="222"/>
      <c r="H71" s="222"/>
      <c r="I71" s="316" t="s">
        <v>318</v>
      </c>
      <c r="J71" s="332">
        <v>2311</v>
      </c>
      <c r="K71" s="317">
        <v>2773</v>
      </c>
      <c r="L71" s="317">
        <v>3698</v>
      </c>
      <c r="M71" s="319"/>
    </row>
    <row r="72" spans="1:13" ht="30" customHeight="1" x14ac:dyDescent="0.2">
      <c r="A72" s="209"/>
      <c r="B72" s="265"/>
      <c r="C72" s="265"/>
      <c r="D72" s="271"/>
      <c r="E72" s="268"/>
      <c r="F72" s="223"/>
      <c r="G72" s="223"/>
      <c r="H72" s="223"/>
      <c r="I72" s="316" t="s">
        <v>319</v>
      </c>
      <c r="J72" s="332">
        <v>2773</v>
      </c>
      <c r="K72" s="317">
        <v>3698</v>
      </c>
      <c r="L72" s="333">
        <v>5547</v>
      </c>
      <c r="M72" s="320"/>
    </row>
    <row r="73" spans="1:13" ht="32.1" customHeight="1" x14ac:dyDescent="0.2">
      <c r="A73" s="208"/>
      <c r="B73" s="68" t="s">
        <v>149</v>
      </c>
      <c r="C73" s="68" t="s">
        <v>148</v>
      </c>
      <c r="D73" s="69" t="s">
        <v>190</v>
      </c>
      <c r="E73" s="70">
        <v>1000</v>
      </c>
      <c r="F73" s="126">
        <v>1078</v>
      </c>
      <c r="G73" s="126">
        <v>1120</v>
      </c>
      <c r="H73" s="126">
        <v>1233</v>
      </c>
      <c r="I73" s="324">
        <v>1233</v>
      </c>
      <c r="J73" s="325"/>
      <c r="K73" s="325"/>
      <c r="L73" s="326"/>
      <c r="M73" s="327" t="s">
        <v>346</v>
      </c>
    </row>
    <row r="74" spans="1:13" ht="32.1" customHeight="1" x14ac:dyDescent="0.2">
      <c r="A74" s="257">
        <v>22</v>
      </c>
      <c r="B74" s="244" t="s">
        <v>152</v>
      </c>
      <c r="C74" s="244" t="s">
        <v>151</v>
      </c>
      <c r="D74" s="247" t="s">
        <v>191</v>
      </c>
      <c r="E74" s="272">
        <v>2000</v>
      </c>
      <c r="F74" s="210">
        <v>2156</v>
      </c>
      <c r="G74" s="210">
        <v>2240</v>
      </c>
      <c r="H74" s="210">
        <v>2466</v>
      </c>
      <c r="I74" s="312" t="s">
        <v>317</v>
      </c>
      <c r="J74" s="156">
        <v>2466</v>
      </c>
      <c r="K74" s="156">
        <v>2466</v>
      </c>
      <c r="L74" s="156">
        <v>3699</v>
      </c>
      <c r="M74" s="313" t="s">
        <v>209</v>
      </c>
    </row>
    <row r="75" spans="1:13" ht="32.1" customHeight="1" x14ac:dyDescent="0.2">
      <c r="A75" s="258"/>
      <c r="B75" s="245"/>
      <c r="C75" s="245"/>
      <c r="D75" s="248"/>
      <c r="E75" s="273"/>
      <c r="F75" s="211"/>
      <c r="G75" s="211"/>
      <c r="H75" s="211"/>
      <c r="I75" s="312" t="s">
        <v>318</v>
      </c>
      <c r="J75" s="156">
        <v>3082</v>
      </c>
      <c r="K75" s="156">
        <v>3699</v>
      </c>
      <c r="L75" s="156">
        <v>4932</v>
      </c>
      <c r="M75" s="314"/>
    </row>
    <row r="76" spans="1:13" ht="32.1" customHeight="1" x14ac:dyDescent="0.2">
      <c r="A76" s="259"/>
      <c r="B76" s="246"/>
      <c r="C76" s="246"/>
      <c r="D76" s="249"/>
      <c r="E76" s="274"/>
      <c r="F76" s="212"/>
      <c r="G76" s="212"/>
      <c r="H76" s="212"/>
      <c r="I76" s="312" t="s">
        <v>319</v>
      </c>
      <c r="J76" s="156">
        <v>3699</v>
      </c>
      <c r="K76" s="156">
        <v>4932</v>
      </c>
      <c r="L76" s="156">
        <v>7398</v>
      </c>
      <c r="M76" s="315"/>
    </row>
    <row r="77" spans="1:13" ht="30" customHeight="1" x14ac:dyDescent="0.2">
      <c r="A77" s="275">
        <v>23</v>
      </c>
      <c r="B77" s="263" t="s">
        <v>154</v>
      </c>
      <c r="C77" s="263" t="s">
        <v>153</v>
      </c>
      <c r="D77" s="269" t="s">
        <v>203</v>
      </c>
      <c r="E77" s="266">
        <v>5000</v>
      </c>
      <c r="F77" s="221">
        <v>5390</v>
      </c>
      <c r="G77" s="221">
        <v>5601</v>
      </c>
      <c r="H77" s="221">
        <v>6167</v>
      </c>
      <c r="I77" s="316" t="s">
        <v>317</v>
      </c>
      <c r="J77" s="317">
        <v>6167</v>
      </c>
      <c r="K77" s="317">
        <v>6167</v>
      </c>
      <c r="L77" s="317">
        <v>9250</v>
      </c>
      <c r="M77" s="318" t="s">
        <v>179</v>
      </c>
    </row>
    <row r="78" spans="1:13" ht="30" customHeight="1" x14ac:dyDescent="0.2">
      <c r="A78" s="276"/>
      <c r="B78" s="264"/>
      <c r="C78" s="264"/>
      <c r="D78" s="270"/>
      <c r="E78" s="267"/>
      <c r="F78" s="222"/>
      <c r="G78" s="222"/>
      <c r="H78" s="222"/>
      <c r="I78" s="316" t="s">
        <v>318</v>
      </c>
      <c r="J78" s="317">
        <v>7709</v>
      </c>
      <c r="K78" s="317">
        <v>9250</v>
      </c>
      <c r="L78" s="317">
        <v>12334</v>
      </c>
      <c r="M78" s="319"/>
    </row>
    <row r="79" spans="1:13" ht="30" customHeight="1" x14ac:dyDescent="0.2">
      <c r="A79" s="277"/>
      <c r="B79" s="265"/>
      <c r="C79" s="265"/>
      <c r="D79" s="271"/>
      <c r="E79" s="268"/>
      <c r="F79" s="223"/>
      <c r="G79" s="223"/>
      <c r="H79" s="223"/>
      <c r="I79" s="316" t="s">
        <v>319</v>
      </c>
      <c r="J79" s="317">
        <v>9250</v>
      </c>
      <c r="K79" s="317">
        <v>12334</v>
      </c>
      <c r="L79" s="317">
        <v>18501</v>
      </c>
      <c r="M79" s="320"/>
    </row>
    <row r="80" spans="1:13" ht="30" customHeight="1" x14ac:dyDescent="0.2">
      <c r="A80" s="257">
        <v>24</v>
      </c>
      <c r="B80" s="244" t="s">
        <v>156</v>
      </c>
      <c r="C80" s="244" t="s">
        <v>155</v>
      </c>
      <c r="D80" s="247" t="s">
        <v>192</v>
      </c>
      <c r="E80" s="272">
        <v>5000</v>
      </c>
      <c r="F80" s="210">
        <v>5390</v>
      </c>
      <c r="G80" s="210">
        <v>5601</v>
      </c>
      <c r="H80" s="210">
        <v>6167</v>
      </c>
      <c r="I80" s="312" t="s">
        <v>317</v>
      </c>
      <c r="J80" s="156">
        <v>6167</v>
      </c>
      <c r="K80" s="156">
        <v>6167</v>
      </c>
      <c r="L80" s="156">
        <v>9250</v>
      </c>
      <c r="M80" s="313" t="s">
        <v>179</v>
      </c>
    </row>
    <row r="81" spans="1:13" ht="30" customHeight="1" x14ac:dyDescent="0.2">
      <c r="A81" s="258"/>
      <c r="B81" s="245"/>
      <c r="C81" s="245"/>
      <c r="D81" s="248"/>
      <c r="E81" s="273"/>
      <c r="F81" s="211"/>
      <c r="G81" s="211"/>
      <c r="H81" s="211"/>
      <c r="I81" s="312" t="s">
        <v>318</v>
      </c>
      <c r="J81" s="322">
        <v>7708</v>
      </c>
      <c r="K81" s="156">
        <v>9250</v>
      </c>
      <c r="L81" s="156">
        <v>12334</v>
      </c>
      <c r="M81" s="314"/>
    </row>
    <row r="82" spans="1:13" ht="30" customHeight="1" x14ac:dyDescent="0.2">
      <c r="A82" s="259"/>
      <c r="B82" s="246"/>
      <c r="C82" s="246"/>
      <c r="D82" s="249"/>
      <c r="E82" s="274"/>
      <c r="F82" s="212"/>
      <c r="G82" s="212"/>
      <c r="H82" s="212"/>
      <c r="I82" s="312" t="s">
        <v>319</v>
      </c>
      <c r="J82" s="322">
        <v>9250</v>
      </c>
      <c r="K82" s="156">
        <v>12334</v>
      </c>
      <c r="L82" s="156">
        <v>18501</v>
      </c>
      <c r="M82" s="315"/>
    </row>
    <row r="83" spans="1:13" ht="32.1" customHeight="1" x14ac:dyDescent="0.2">
      <c r="A83" s="207">
        <v>25</v>
      </c>
      <c r="B83" s="68" t="s">
        <v>158</v>
      </c>
      <c r="C83" s="68" t="s">
        <v>157</v>
      </c>
      <c r="D83" s="71" t="s">
        <v>193</v>
      </c>
      <c r="E83" s="70">
        <v>10000</v>
      </c>
      <c r="F83" s="126">
        <v>10780</v>
      </c>
      <c r="G83" s="126">
        <v>11203</v>
      </c>
      <c r="H83" s="126">
        <v>12335</v>
      </c>
      <c r="I83" s="334" t="s">
        <v>322</v>
      </c>
      <c r="J83" s="335"/>
      <c r="K83" s="335"/>
      <c r="L83" s="335"/>
      <c r="M83" s="336"/>
    </row>
    <row r="84" spans="1:13" ht="32.1" customHeight="1" x14ac:dyDescent="0.2">
      <c r="A84" s="209"/>
      <c r="B84" s="149" t="s">
        <v>158</v>
      </c>
      <c r="C84" s="149" t="s">
        <v>320</v>
      </c>
      <c r="D84" s="148" t="s">
        <v>344</v>
      </c>
      <c r="E84" s="281" t="s">
        <v>321</v>
      </c>
      <c r="F84" s="282"/>
      <c r="G84" s="282"/>
      <c r="H84" s="283"/>
      <c r="I84" s="334" t="s">
        <v>323</v>
      </c>
      <c r="J84" s="335"/>
      <c r="K84" s="335"/>
      <c r="L84" s="335"/>
      <c r="M84" s="336"/>
    </row>
    <row r="85" spans="1:13" ht="44.25" customHeight="1" x14ac:dyDescent="0.2">
      <c r="A85" s="209"/>
      <c r="B85" s="149" t="s">
        <v>159</v>
      </c>
      <c r="C85" s="149" t="s">
        <v>157</v>
      </c>
      <c r="D85" s="148" t="s">
        <v>194</v>
      </c>
      <c r="E85" s="70">
        <v>1000</v>
      </c>
      <c r="F85" s="126">
        <v>1078</v>
      </c>
      <c r="G85" s="126">
        <v>1120</v>
      </c>
      <c r="H85" s="126">
        <v>1233</v>
      </c>
      <c r="I85" s="324">
        <v>1000</v>
      </c>
      <c r="J85" s="325"/>
      <c r="K85" s="325"/>
      <c r="L85" s="326"/>
      <c r="M85" s="327" t="s">
        <v>324</v>
      </c>
    </row>
    <row r="86" spans="1:13" ht="30" customHeight="1" x14ac:dyDescent="0.2">
      <c r="A86" s="257">
        <v>29</v>
      </c>
      <c r="B86" s="244" t="s">
        <v>199</v>
      </c>
      <c r="C86" s="244" t="s">
        <v>160</v>
      </c>
      <c r="D86" s="247" t="s">
        <v>198</v>
      </c>
      <c r="E86" s="272">
        <v>50000</v>
      </c>
      <c r="F86" s="210">
        <v>53900</v>
      </c>
      <c r="G86" s="210">
        <v>56018</v>
      </c>
      <c r="H86" s="210">
        <v>61681</v>
      </c>
      <c r="I86" s="312" t="s">
        <v>317</v>
      </c>
      <c r="J86" s="156">
        <v>61681</v>
      </c>
      <c r="K86" s="156">
        <v>61681</v>
      </c>
      <c r="L86" s="156">
        <v>92521</v>
      </c>
      <c r="M86" s="313" t="s">
        <v>179</v>
      </c>
    </row>
    <row r="87" spans="1:13" ht="30" customHeight="1" x14ac:dyDescent="0.2">
      <c r="A87" s="258"/>
      <c r="B87" s="245"/>
      <c r="C87" s="245"/>
      <c r="D87" s="248"/>
      <c r="E87" s="273"/>
      <c r="F87" s="211"/>
      <c r="G87" s="211"/>
      <c r="H87" s="211"/>
      <c r="I87" s="312" t="s">
        <v>318</v>
      </c>
      <c r="J87" s="156">
        <v>77101</v>
      </c>
      <c r="K87" s="156">
        <v>92521</v>
      </c>
      <c r="L87" s="156">
        <v>123362</v>
      </c>
      <c r="M87" s="314"/>
    </row>
    <row r="88" spans="1:13" ht="30" customHeight="1" x14ac:dyDescent="0.2">
      <c r="A88" s="258"/>
      <c r="B88" s="245"/>
      <c r="C88" s="245"/>
      <c r="D88" s="249"/>
      <c r="E88" s="274"/>
      <c r="F88" s="212"/>
      <c r="G88" s="212"/>
      <c r="H88" s="212"/>
      <c r="I88" s="312" t="s">
        <v>319</v>
      </c>
      <c r="J88" s="156">
        <v>92521</v>
      </c>
      <c r="K88" s="156">
        <v>123362</v>
      </c>
      <c r="L88" s="156">
        <v>185043</v>
      </c>
      <c r="M88" s="315"/>
    </row>
    <row r="89" spans="1:13" ht="30" customHeight="1" x14ac:dyDescent="0.2">
      <c r="A89" s="258"/>
      <c r="B89" s="245"/>
      <c r="C89" s="245"/>
      <c r="D89" s="278" t="s">
        <v>195</v>
      </c>
      <c r="E89" s="272">
        <v>80000</v>
      </c>
      <c r="F89" s="210">
        <v>86240</v>
      </c>
      <c r="G89" s="210">
        <v>89629</v>
      </c>
      <c r="H89" s="210">
        <v>98690</v>
      </c>
      <c r="I89" s="312" t="s">
        <v>317</v>
      </c>
      <c r="J89" s="156">
        <v>98690</v>
      </c>
      <c r="K89" s="156">
        <v>98690</v>
      </c>
      <c r="L89" s="156">
        <v>148035</v>
      </c>
      <c r="M89" s="313" t="s">
        <v>179</v>
      </c>
    </row>
    <row r="90" spans="1:13" ht="30" customHeight="1" x14ac:dyDescent="0.2">
      <c r="A90" s="258"/>
      <c r="B90" s="245"/>
      <c r="C90" s="245"/>
      <c r="D90" s="279"/>
      <c r="E90" s="273"/>
      <c r="F90" s="211"/>
      <c r="G90" s="211"/>
      <c r="H90" s="211"/>
      <c r="I90" s="312" t="s">
        <v>318</v>
      </c>
      <c r="J90" s="156">
        <v>123362</v>
      </c>
      <c r="K90" s="156">
        <v>148035</v>
      </c>
      <c r="L90" s="156">
        <v>197380</v>
      </c>
      <c r="M90" s="314"/>
    </row>
    <row r="91" spans="1:13" ht="30" customHeight="1" x14ac:dyDescent="0.2">
      <c r="A91" s="258"/>
      <c r="B91" s="245"/>
      <c r="C91" s="245"/>
      <c r="D91" s="280"/>
      <c r="E91" s="274"/>
      <c r="F91" s="212"/>
      <c r="G91" s="212"/>
      <c r="H91" s="212"/>
      <c r="I91" s="312" t="s">
        <v>319</v>
      </c>
      <c r="J91" s="156">
        <v>148035</v>
      </c>
      <c r="K91" s="156">
        <v>197380</v>
      </c>
      <c r="L91" s="156">
        <v>296070</v>
      </c>
      <c r="M91" s="315"/>
    </row>
    <row r="92" spans="1:13" ht="30" customHeight="1" x14ac:dyDescent="0.2">
      <c r="A92" s="258"/>
      <c r="B92" s="245"/>
      <c r="C92" s="245"/>
      <c r="D92" s="278" t="s">
        <v>196</v>
      </c>
      <c r="E92" s="272">
        <v>80000</v>
      </c>
      <c r="F92" s="210">
        <v>86240</v>
      </c>
      <c r="G92" s="210">
        <v>89629</v>
      </c>
      <c r="H92" s="210">
        <v>98690</v>
      </c>
      <c r="I92" s="312" t="s">
        <v>317</v>
      </c>
      <c r="J92" s="156">
        <v>98690</v>
      </c>
      <c r="K92" s="156">
        <v>98690</v>
      </c>
      <c r="L92" s="156">
        <v>148035</v>
      </c>
      <c r="M92" s="313" t="s">
        <v>179</v>
      </c>
    </row>
    <row r="93" spans="1:13" ht="30" customHeight="1" x14ac:dyDescent="0.2">
      <c r="A93" s="258"/>
      <c r="B93" s="245"/>
      <c r="C93" s="245"/>
      <c r="D93" s="279"/>
      <c r="E93" s="273"/>
      <c r="F93" s="211"/>
      <c r="G93" s="211"/>
      <c r="H93" s="211"/>
      <c r="I93" s="312" t="s">
        <v>318</v>
      </c>
      <c r="J93" s="156">
        <v>123362</v>
      </c>
      <c r="K93" s="156">
        <v>148035</v>
      </c>
      <c r="L93" s="156">
        <v>197380</v>
      </c>
      <c r="M93" s="314"/>
    </row>
    <row r="94" spans="1:13" ht="30" customHeight="1" x14ac:dyDescent="0.2">
      <c r="A94" s="258"/>
      <c r="B94" s="245"/>
      <c r="C94" s="245"/>
      <c r="D94" s="280"/>
      <c r="E94" s="274"/>
      <c r="F94" s="212"/>
      <c r="G94" s="212"/>
      <c r="H94" s="212"/>
      <c r="I94" s="312" t="s">
        <v>319</v>
      </c>
      <c r="J94" s="156">
        <v>148035</v>
      </c>
      <c r="K94" s="156">
        <v>197380</v>
      </c>
      <c r="L94" s="156">
        <v>296070</v>
      </c>
      <c r="M94" s="315"/>
    </row>
    <row r="95" spans="1:13" ht="30" customHeight="1" x14ac:dyDescent="0.2">
      <c r="A95" s="258"/>
      <c r="B95" s="245"/>
      <c r="C95" s="245"/>
      <c r="D95" s="284" t="s">
        <v>197</v>
      </c>
      <c r="E95" s="272">
        <v>80000</v>
      </c>
      <c r="F95" s="210">
        <v>86240</v>
      </c>
      <c r="G95" s="210">
        <v>89629</v>
      </c>
      <c r="H95" s="210">
        <v>98690</v>
      </c>
      <c r="I95" s="312" t="s">
        <v>317</v>
      </c>
      <c r="J95" s="156">
        <v>98690</v>
      </c>
      <c r="K95" s="156">
        <v>98690</v>
      </c>
      <c r="L95" s="156">
        <v>148035</v>
      </c>
      <c r="M95" s="313" t="s">
        <v>179</v>
      </c>
    </row>
    <row r="96" spans="1:13" ht="30" customHeight="1" x14ac:dyDescent="0.2">
      <c r="A96" s="258"/>
      <c r="B96" s="245"/>
      <c r="C96" s="245"/>
      <c r="D96" s="285"/>
      <c r="E96" s="273"/>
      <c r="F96" s="211"/>
      <c r="G96" s="211"/>
      <c r="H96" s="211"/>
      <c r="I96" s="312" t="s">
        <v>318</v>
      </c>
      <c r="J96" s="156">
        <v>123362</v>
      </c>
      <c r="K96" s="156">
        <v>148035</v>
      </c>
      <c r="L96" s="156">
        <v>197380</v>
      </c>
      <c r="M96" s="314"/>
    </row>
    <row r="97" spans="1:16" ht="30" customHeight="1" x14ac:dyDescent="0.2">
      <c r="A97" s="259"/>
      <c r="B97" s="246"/>
      <c r="C97" s="246"/>
      <c r="D97" s="286"/>
      <c r="E97" s="274"/>
      <c r="F97" s="212"/>
      <c r="G97" s="212"/>
      <c r="H97" s="212"/>
      <c r="I97" s="312" t="s">
        <v>319</v>
      </c>
      <c r="J97" s="156">
        <v>148035</v>
      </c>
      <c r="K97" s="156">
        <v>197380</v>
      </c>
      <c r="L97" s="156">
        <v>296070</v>
      </c>
      <c r="M97" s="315"/>
    </row>
    <row r="98" spans="1:16" ht="30" customHeight="1" x14ac:dyDescent="0.2">
      <c r="A98" s="207">
        <v>30</v>
      </c>
      <c r="B98" s="235" t="s">
        <v>162</v>
      </c>
      <c r="C98" s="235" t="s">
        <v>161</v>
      </c>
      <c r="D98" s="294" t="s">
        <v>200</v>
      </c>
      <c r="E98" s="266">
        <v>1000</v>
      </c>
      <c r="F98" s="221">
        <v>1078</v>
      </c>
      <c r="G98" s="221">
        <v>1120</v>
      </c>
      <c r="H98" s="221">
        <v>1233</v>
      </c>
      <c r="I98" s="316" t="s">
        <v>317</v>
      </c>
      <c r="J98" s="317">
        <v>1233</v>
      </c>
      <c r="K98" s="317">
        <v>1233</v>
      </c>
      <c r="L98" s="317">
        <v>1849</v>
      </c>
      <c r="M98" s="318" t="s">
        <v>334</v>
      </c>
    </row>
    <row r="99" spans="1:16" ht="30" customHeight="1" x14ac:dyDescent="0.2">
      <c r="A99" s="209"/>
      <c r="B99" s="235"/>
      <c r="C99" s="235"/>
      <c r="D99" s="294"/>
      <c r="E99" s="267"/>
      <c r="F99" s="222"/>
      <c r="G99" s="222"/>
      <c r="H99" s="222"/>
      <c r="I99" s="316" t="s">
        <v>318</v>
      </c>
      <c r="J99" s="317">
        <v>1541</v>
      </c>
      <c r="K99" s="317">
        <v>1849</v>
      </c>
      <c r="L99" s="317">
        <v>2466</v>
      </c>
      <c r="M99" s="319"/>
    </row>
    <row r="100" spans="1:16" ht="30" customHeight="1" x14ac:dyDescent="0.2">
      <c r="A100" s="209"/>
      <c r="B100" s="235"/>
      <c r="C100" s="235"/>
      <c r="D100" s="294"/>
      <c r="E100" s="268"/>
      <c r="F100" s="223"/>
      <c r="G100" s="223"/>
      <c r="H100" s="223"/>
      <c r="I100" s="316" t="s">
        <v>319</v>
      </c>
      <c r="J100" s="317">
        <v>1849</v>
      </c>
      <c r="K100" s="317">
        <v>2466</v>
      </c>
      <c r="L100" s="317">
        <v>3699</v>
      </c>
      <c r="M100" s="320"/>
    </row>
    <row r="101" spans="1:16" ht="32.1" customHeight="1" x14ac:dyDescent="0.2">
      <c r="A101" s="78"/>
      <c r="B101" s="151"/>
      <c r="C101" s="150" t="s">
        <v>325</v>
      </c>
      <c r="D101" s="74" t="s">
        <v>327</v>
      </c>
      <c r="E101" s="289" t="s">
        <v>321</v>
      </c>
      <c r="F101" s="290"/>
      <c r="G101" s="290"/>
      <c r="H101" s="291"/>
      <c r="I101" s="328">
        <v>500</v>
      </c>
      <c r="J101" s="329"/>
      <c r="K101" s="329"/>
      <c r="L101" s="330"/>
      <c r="M101" s="331" t="s">
        <v>212</v>
      </c>
    </row>
    <row r="102" spans="1:16" ht="32.1" customHeight="1" x14ac:dyDescent="0.2">
      <c r="A102" s="146"/>
      <c r="B102" s="148"/>
      <c r="C102" s="149" t="s">
        <v>326</v>
      </c>
      <c r="D102" s="147" t="s">
        <v>328</v>
      </c>
      <c r="E102" s="281" t="s">
        <v>321</v>
      </c>
      <c r="F102" s="292"/>
      <c r="G102" s="292"/>
      <c r="H102" s="293"/>
      <c r="I102" s="324" t="s">
        <v>348</v>
      </c>
      <c r="J102" s="325"/>
      <c r="K102" s="325"/>
      <c r="L102" s="326"/>
      <c r="M102" s="327" t="s">
        <v>212</v>
      </c>
    </row>
    <row r="103" spans="1:16" ht="18.75" customHeight="1" x14ac:dyDescent="0.2">
      <c r="A103" s="187" t="s">
        <v>91</v>
      </c>
      <c r="B103" s="224"/>
      <c r="C103" s="224"/>
      <c r="D103" s="224"/>
      <c r="E103" s="224"/>
      <c r="F103" s="224"/>
      <c r="G103" s="101"/>
      <c r="H103" s="101"/>
      <c r="I103" s="152"/>
      <c r="J103" s="101"/>
      <c r="K103" s="101"/>
      <c r="L103" s="101"/>
    </row>
    <row r="104" spans="1:16" s="59" customFormat="1" ht="21" customHeight="1" x14ac:dyDescent="0.2">
      <c r="A104" s="225" t="s">
        <v>214</v>
      </c>
      <c r="B104" s="225"/>
      <c r="C104" s="225"/>
      <c r="D104" s="225"/>
      <c r="E104" s="225"/>
      <c r="F104" s="225"/>
      <c r="G104" s="225"/>
      <c r="H104" s="225"/>
      <c r="I104" s="225"/>
      <c r="J104" s="225"/>
      <c r="K104" s="225"/>
      <c r="L104" s="225"/>
      <c r="M104" s="225"/>
    </row>
    <row r="105" spans="1:16" s="59" customFormat="1" ht="38.25" customHeight="1" x14ac:dyDescent="0.2">
      <c r="A105" s="226" t="s">
        <v>292</v>
      </c>
      <c r="B105" s="226"/>
      <c r="C105" s="226"/>
      <c r="D105" s="226"/>
      <c r="E105" s="226"/>
      <c r="F105" s="226"/>
      <c r="G105" s="226"/>
      <c r="H105" s="226"/>
      <c r="I105" s="226"/>
      <c r="J105" s="226"/>
      <c r="K105" s="226"/>
      <c r="L105" s="226"/>
      <c r="M105" s="226"/>
    </row>
    <row r="106" spans="1:16" s="59" customFormat="1" ht="45.75" customHeight="1" x14ac:dyDescent="0.2">
      <c r="A106" s="227" t="s">
        <v>293</v>
      </c>
      <c r="B106" s="227"/>
      <c r="C106" s="227"/>
      <c r="D106" s="227"/>
      <c r="E106" s="227"/>
      <c r="F106" s="227"/>
      <c r="G106" s="227"/>
      <c r="H106" s="227"/>
      <c r="I106" s="227"/>
      <c r="J106" s="227"/>
      <c r="K106" s="227"/>
      <c r="L106" s="227"/>
      <c r="M106" s="227"/>
      <c r="N106" s="154"/>
      <c r="O106" s="154"/>
      <c r="P106" s="154"/>
    </row>
    <row r="107" spans="1:16" s="59" customFormat="1" ht="27.75" customHeight="1" x14ac:dyDescent="0.2">
      <c r="A107" s="287" t="s">
        <v>341</v>
      </c>
      <c r="B107" s="287"/>
      <c r="C107" s="287"/>
      <c r="D107" s="287"/>
      <c r="E107" s="287"/>
      <c r="F107" s="287"/>
      <c r="G107" s="287"/>
      <c r="H107" s="287"/>
      <c r="I107" s="287"/>
      <c r="J107" s="287"/>
      <c r="K107" s="287"/>
      <c r="L107" s="287"/>
      <c r="M107" s="287"/>
      <c r="N107" s="154"/>
      <c r="O107" s="154"/>
      <c r="P107" s="154"/>
    </row>
    <row r="108" spans="1:16" s="59" customFormat="1" ht="50.25" customHeight="1" x14ac:dyDescent="0.2">
      <c r="A108" s="155"/>
      <c r="B108" s="288" t="s">
        <v>342</v>
      </c>
      <c r="C108" s="288"/>
      <c r="D108" s="288"/>
      <c r="E108" s="287" t="s">
        <v>338</v>
      </c>
      <c r="F108" s="287"/>
      <c r="G108" s="287"/>
      <c r="H108" s="287"/>
      <c r="I108" s="287"/>
      <c r="J108" s="287" t="s">
        <v>339</v>
      </c>
      <c r="K108" s="287"/>
      <c r="L108" s="287"/>
      <c r="M108" s="287"/>
      <c r="N108" s="154"/>
      <c r="O108" s="154"/>
      <c r="P108" s="154"/>
    </row>
    <row r="109" spans="1:16" s="59" customFormat="1" ht="17.25" customHeight="1" x14ac:dyDescent="0.2">
      <c r="A109" s="287" t="s">
        <v>340</v>
      </c>
      <c r="B109" s="287"/>
      <c r="C109" s="287"/>
      <c r="D109" s="287"/>
      <c r="E109" s="287"/>
      <c r="F109" s="287"/>
      <c r="G109" s="287"/>
      <c r="H109" s="287"/>
      <c r="I109" s="287"/>
      <c r="J109" s="287"/>
      <c r="K109" s="287"/>
      <c r="L109" s="287"/>
      <c r="M109" s="287"/>
      <c r="N109" s="154"/>
      <c r="O109" s="154"/>
      <c r="P109" s="154"/>
    </row>
    <row r="110" spans="1:16" s="59" customFormat="1" ht="29.25" customHeight="1" x14ac:dyDescent="0.2">
      <c r="A110" s="227" t="s">
        <v>336</v>
      </c>
      <c r="B110" s="227"/>
      <c r="C110" s="227"/>
      <c r="D110" s="227"/>
      <c r="E110" s="227"/>
      <c r="F110" s="227"/>
      <c r="G110" s="227"/>
      <c r="H110" s="227"/>
      <c r="I110" s="227"/>
      <c r="J110" s="227"/>
      <c r="K110" s="227"/>
      <c r="L110" s="227"/>
      <c r="M110" s="227"/>
      <c r="N110" s="60"/>
      <c r="O110" s="60"/>
      <c r="P110" s="60"/>
    </row>
    <row r="111" spans="1:16" s="59" customFormat="1" ht="29.25" customHeight="1" x14ac:dyDescent="0.2">
      <c r="A111" s="227" t="s">
        <v>337</v>
      </c>
      <c r="B111" s="227"/>
      <c r="C111" s="227"/>
      <c r="D111" s="227"/>
      <c r="E111" s="227"/>
      <c r="F111" s="227"/>
      <c r="G111" s="227"/>
      <c r="H111" s="227"/>
      <c r="I111" s="227"/>
      <c r="J111" s="227"/>
      <c r="K111" s="227"/>
      <c r="L111" s="227"/>
      <c r="M111" s="227"/>
      <c r="N111" s="154"/>
      <c r="O111" s="154"/>
      <c r="P111" s="154"/>
    </row>
    <row r="112" spans="1:16" s="59" customFormat="1" ht="40.5" customHeight="1" x14ac:dyDescent="0.2">
      <c r="A112" s="311" t="s">
        <v>349</v>
      </c>
      <c r="B112" s="311"/>
      <c r="C112" s="311"/>
      <c r="D112" s="311"/>
      <c r="E112" s="311"/>
      <c r="F112" s="311"/>
      <c r="G112" s="311"/>
      <c r="H112" s="311"/>
      <c r="I112" s="311"/>
      <c r="J112" s="311"/>
      <c r="K112" s="311"/>
      <c r="L112" s="311"/>
      <c r="M112" s="311"/>
      <c r="N112" s="154"/>
      <c r="O112" s="154"/>
      <c r="P112" s="154"/>
    </row>
    <row r="113" spans="1:13" ht="17.25" customHeight="1" x14ac:dyDescent="0.2">
      <c r="A113" s="206" t="s">
        <v>97</v>
      </c>
      <c r="B113" s="206"/>
      <c r="C113" s="206"/>
      <c r="D113" s="206"/>
      <c r="E113" s="206"/>
      <c r="F113" s="206"/>
      <c r="G113" s="206"/>
      <c r="H113" s="206"/>
      <c r="I113" s="206"/>
      <c r="J113" s="206"/>
      <c r="K113" s="206"/>
      <c r="L113" s="206"/>
      <c r="M113" s="206"/>
    </row>
  </sheetData>
  <mergeCells count="277">
    <mergeCell ref="M11:M13"/>
    <mergeCell ref="M14:M16"/>
    <mergeCell ref="M17:M19"/>
    <mergeCell ref="M20:M22"/>
    <mergeCell ref="A112:M112"/>
    <mergeCell ref="M41:M43"/>
    <mergeCell ref="M44:M46"/>
    <mergeCell ref="M47:M49"/>
    <mergeCell ref="M50:M52"/>
    <mergeCell ref="M53:M55"/>
    <mergeCell ref="M56:M58"/>
    <mergeCell ref="M59:M61"/>
    <mergeCell ref="M23:M25"/>
    <mergeCell ref="M26:M28"/>
    <mergeCell ref="M29:M31"/>
    <mergeCell ref="M32:M34"/>
    <mergeCell ref="M35:M37"/>
    <mergeCell ref="M38:M40"/>
    <mergeCell ref="A109:M109"/>
    <mergeCell ref="A107:M107"/>
    <mergeCell ref="E108:I108"/>
    <mergeCell ref="J108:M108"/>
    <mergeCell ref="B108:D108"/>
    <mergeCell ref="M86:M88"/>
    <mergeCell ref="M89:M91"/>
    <mergeCell ref="M92:M94"/>
    <mergeCell ref="M95:M97"/>
    <mergeCell ref="M98:M100"/>
    <mergeCell ref="E101:H101"/>
    <mergeCell ref="E102:H102"/>
    <mergeCell ref="F86:F88"/>
    <mergeCell ref="D98:D100"/>
    <mergeCell ref="I101:L101"/>
    <mergeCell ref="I102:L102"/>
    <mergeCell ref="A111:M111"/>
    <mergeCell ref="A110:M110"/>
    <mergeCell ref="B86:B97"/>
    <mergeCell ref="A11:A31"/>
    <mergeCell ref="A32:A37"/>
    <mergeCell ref="H98:H100"/>
    <mergeCell ref="G98:G100"/>
    <mergeCell ref="F98:F100"/>
    <mergeCell ref="E98:E100"/>
    <mergeCell ref="E77:E79"/>
    <mergeCell ref="D77:D79"/>
    <mergeCell ref="A77:A79"/>
    <mergeCell ref="B77:B79"/>
    <mergeCell ref="C77:C79"/>
    <mergeCell ref="B80:B82"/>
    <mergeCell ref="A80:A82"/>
    <mergeCell ref="H77:H79"/>
    <mergeCell ref="G77:G79"/>
    <mergeCell ref="F77:F79"/>
    <mergeCell ref="C86:C97"/>
    <mergeCell ref="B53:B55"/>
    <mergeCell ref="B56:B58"/>
    <mergeCell ref="B59:B61"/>
    <mergeCell ref="A53:A61"/>
    <mergeCell ref="B67:B69"/>
    <mergeCell ref="B70:B72"/>
    <mergeCell ref="B74:B76"/>
    <mergeCell ref="A74:A76"/>
    <mergeCell ref="A86:A97"/>
    <mergeCell ref="E92:E94"/>
    <mergeCell ref="D92:D94"/>
    <mergeCell ref="H95:H97"/>
    <mergeCell ref="G95:G97"/>
    <mergeCell ref="F95:F97"/>
    <mergeCell ref="E95:E97"/>
    <mergeCell ref="D95:D97"/>
    <mergeCell ref="H92:H94"/>
    <mergeCell ref="G92:G94"/>
    <mergeCell ref="F92:F94"/>
    <mergeCell ref="E86:E88"/>
    <mergeCell ref="D86:D88"/>
    <mergeCell ref="H89:H91"/>
    <mergeCell ref="G89:G91"/>
    <mergeCell ref="F89:F91"/>
    <mergeCell ref="E89:E91"/>
    <mergeCell ref="D89:D91"/>
    <mergeCell ref="H86:H88"/>
    <mergeCell ref="G86:G88"/>
    <mergeCell ref="C74:C76"/>
    <mergeCell ref="H80:H82"/>
    <mergeCell ref="G80:G82"/>
    <mergeCell ref="F80:F82"/>
    <mergeCell ref="E80:E82"/>
    <mergeCell ref="D80:D82"/>
    <mergeCell ref="C80:C82"/>
    <mergeCell ref="E84:H84"/>
    <mergeCell ref="D70:D72"/>
    <mergeCell ref="C70:C72"/>
    <mergeCell ref="H74:H76"/>
    <mergeCell ref="G74:G76"/>
    <mergeCell ref="F74:F76"/>
    <mergeCell ref="E74:E76"/>
    <mergeCell ref="D74:D76"/>
    <mergeCell ref="E67:E69"/>
    <mergeCell ref="D67:D69"/>
    <mergeCell ref="C67:C69"/>
    <mergeCell ref="H70:H72"/>
    <mergeCell ref="G70:G72"/>
    <mergeCell ref="F70:F72"/>
    <mergeCell ref="E70:E72"/>
    <mergeCell ref="H67:H69"/>
    <mergeCell ref="G67:G69"/>
    <mergeCell ref="F67:F69"/>
    <mergeCell ref="D53:D55"/>
    <mergeCell ref="C59:C61"/>
    <mergeCell ref="H59:H61"/>
    <mergeCell ref="G59:G61"/>
    <mergeCell ref="F59:F61"/>
    <mergeCell ref="E59:E61"/>
    <mergeCell ref="D59:D61"/>
    <mergeCell ref="G53:G55"/>
    <mergeCell ref="F53:F55"/>
    <mergeCell ref="E53:E55"/>
    <mergeCell ref="H56:H58"/>
    <mergeCell ref="G56:G58"/>
    <mergeCell ref="F56:F58"/>
    <mergeCell ref="E56:E58"/>
    <mergeCell ref="D56:D58"/>
    <mergeCell ref="C56:C58"/>
    <mergeCell ref="C53:C55"/>
    <mergeCell ref="E47:E49"/>
    <mergeCell ref="H50:H52"/>
    <mergeCell ref="G50:G52"/>
    <mergeCell ref="F50:F52"/>
    <mergeCell ref="E50:E52"/>
    <mergeCell ref="H47:H49"/>
    <mergeCell ref="G47:G49"/>
    <mergeCell ref="F47:F49"/>
    <mergeCell ref="E44:E46"/>
    <mergeCell ref="D44:D46"/>
    <mergeCell ref="A38:A46"/>
    <mergeCell ref="C44:C46"/>
    <mergeCell ref="B44:B46"/>
    <mergeCell ref="B38:B43"/>
    <mergeCell ref="C38:C43"/>
    <mergeCell ref="H44:H46"/>
    <mergeCell ref="G44:G46"/>
    <mergeCell ref="F44:F46"/>
    <mergeCell ref="E38:E40"/>
    <mergeCell ref="D38:D40"/>
    <mergeCell ref="H41:H43"/>
    <mergeCell ref="G41:G43"/>
    <mergeCell ref="F41:F43"/>
    <mergeCell ref="E41:E43"/>
    <mergeCell ref="D41:D43"/>
    <mergeCell ref="E35:E37"/>
    <mergeCell ref="D35:D37"/>
    <mergeCell ref="C35:C37"/>
    <mergeCell ref="B35:B37"/>
    <mergeCell ref="H38:H40"/>
    <mergeCell ref="G38:G40"/>
    <mergeCell ref="F38:F40"/>
    <mergeCell ref="E32:E34"/>
    <mergeCell ref="D32:D34"/>
    <mergeCell ref="C32:C34"/>
    <mergeCell ref="B32:B34"/>
    <mergeCell ref="H35:H37"/>
    <mergeCell ref="G35:G37"/>
    <mergeCell ref="F35:F37"/>
    <mergeCell ref="E29:E31"/>
    <mergeCell ref="D29:D31"/>
    <mergeCell ref="C29:C31"/>
    <mergeCell ref="B29:B31"/>
    <mergeCell ref="H32:H34"/>
    <mergeCell ref="G32:G34"/>
    <mergeCell ref="F32:F34"/>
    <mergeCell ref="E26:E28"/>
    <mergeCell ref="D26:D28"/>
    <mergeCell ref="C26:C28"/>
    <mergeCell ref="B26:B28"/>
    <mergeCell ref="H29:H31"/>
    <mergeCell ref="G29:G31"/>
    <mergeCell ref="F29:F31"/>
    <mergeCell ref="E23:E25"/>
    <mergeCell ref="D23:D25"/>
    <mergeCell ref="C23:C25"/>
    <mergeCell ref="B23:B25"/>
    <mergeCell ref="H26:H28"/>
    <mergeCell ref="G26:G28"/>
    <mergeCell ref="F26:F28"/>
    <mergeCell ref="E20:E22"/>
    <mergeCell ref="D20:D22"/>
    <mergeCell ref="C20:C22"/>
    <mergeCell ref="B20:B22"/>
    <mergeCell ref="H23:H25"/>
    <mergeCell ref="G23:G25"/>
    <mergeCell ref="F23:F25"/>
    <mergeCell ref="H20:H22"/>
    <mergeCell ref="G20:G22"/>
    <mergeCell ref="F20:F22"/>
    <mergeCell ref="G17:G19"/>
    <mergeCell ref="F17:F19"/>
    <mergeCell ref="E17:E19"/>
    <mergeCell ref="D17:D19"/>
    <mergeCell ref="C17:C19"/>
    <mergeCell ref="B17:B19"/>
    <mergeCell ref="H14:H16"/>
    <mergeCell ref="H17:H19"/>
    <mergeCell ref="H11:H13"/>
    <mergeCell ref="B14:B16"/>
    <mergeCell ref="C14:C16"/>
    <mergeCell ref="D14:D16"/>
    <mergeCell ref="E14:E16"/>
    <mergeCell ref="F14:F16"/>
    <mergeCell ref="G14:G16"/>
    <mergeCell ref="H8:H10"/>
    <mergeCell ref="D8:D10"/>
    <mergeCell ref="C8:C10"/>
    <mergeCell ref="B8:B10"/>
    <mergeCell ref="A5:A10"/>
    <mergeCell ref="D11:D13"/>
    <mergeCell ref="C11:C13"/>
    <mergeCell ref="B11:B13"/>
    <mergeCell ref="E11:E13"/>
    <mergeCell ref="F11:F13"/>
    <mergeCell ref="E8:E10"/>
    <mergeCell ref="F8:F10"/>
    <mergeCell ref="G8:G10"/>
    <mergeCell ref="A3:B4"/>
    <mergeCell ref="C3:C4"/>
    <mergeCell ref="D3:D4"/>
    <mergeCell ref="M5:M7"/>
    <mergeCell ref="B5:B7"/>
    <mergeCell ref="C5:C7"/>
    <mergeCell ref="D5:D7"/>
    <mergeCell ref="E5:E7"/>
    <mergeCell ref="F5:F7"/>
    <mergeCell ref="G5:G7"/>
    <mergeCell ref="M3:M4"/>
    <mergeCell ref="E3:E4"/>
    <mergeCell ref="F3:F4"/>
    <mergeCell ref="G3:G4"/>
    <mergeCell ref="H3:H4"/>
    <mergeCell ref="H5:H7"/>
    <mergeCell ref="I3:L3"/>
    <mergeCell ref="I65:L65"/>
    <mergeCell ref="I66:L66"/>
    <mergeCell ref="I73:L73"/>
    <mergeCell ref="I85:L85"/>
    <mergeCell ref="I62:L62"/>
    <mergeCell ref="I63:L63"/>
    <mergeCell ref="I64:L64"/>
    <mergeCell ref="I84:M84"/>
    <mergeCell ref="I83:M83"/>
    <mergeCell ref="M74:M76"/>
    <mergeCell ref="M77:M79"/>
    <mergeCell ref="M80:M82"/>
    <mergeCell ref="M67:M69"/>
    <mergeCell ref="M70:M72"/>
    <mergeCell ref="A113:M113"/>
    <mergeCell ref="A62:A63"/>
    <mergeCell ref="A67:A73"/>
    <mergeCell ref="A83:A85"/>
    <mergeCell ref="H53:H55"/>
    <mergeCell ref="A1:M1"/>
    <mergeCell ref="A2:M2"/>
    <mergeCell ref="A47:A49"/>
    <mergeCell ref="M8:M10"/>
    <mergeCell ref="G11:G13"/>
    <mergeCell ref="A103:F103"/>
    <mergeCell ref="A104:M104"/>
    <mergeCell ref="A105:M105"/>
    <mergeCell ref="A106:M106"/>
    <mergeCell ref="B47:B49"/>
    <mergeCell ref="C47:C49"/>
    <mergeCell ref="D47:D49"/>
    <mergeCell ref="C50:C52"/>
    <mergeCell ref="B50:B52"/>
    <mergeCell ref="D50:D52"/>
    <mergeCell ref="A50:A52"/>
    <mergeCell ref="A98:A100"/>
    <mergeCell ref="B98:B100"/>
    <mergeCell ref="C98:C100"/>
  </mergeCells>
  <hyperlinks>
    <hyperlink ref="A2" r:id="rId1"/>
    <hyperlink ref="A113" r:id="rId2"/>
  </hyperlinks>
  <pageMargins left="0.19685039370078741" right="0.19685039370078741" top="0.19685039370078741" bottom="0.19685039370078741" header="0" footer="0"/>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Normal="100" workbookViewId="0">
      <selection activeCell="G17" sqref="G17:G18"/>
    </sheetView>
  </sheetViews>
  <sheetFormatPr defaultColWidth="8.85546875" defaultRowHeight="12.75" x14ac:dyDescent="0.2"/>
  <cols>
    <col min="1" max="1" width="9.7109375" style="92" customWidth="1"/>
    <col min="2" max="2" width="10.7109375" style="92" customWidth="1"/>
    <col min="3" max="3" width="65.5703125" style="92" customWidth="1"/>
    <col min="4" max="7" width="14.7109375" style="97" customWidth="1"/>
    <col min="8" max="8" width="31.28515625" style="92" customWidth="1"/>
    <col min="9" max="16384" width="8.85546875" style="91"/>
  </cols>
  <sheetData>
    <row r="1" spans="1:8" ht="27.75" customHeight="1" x14ac:dyDescent="0.2">
      <c r="A1" s="302" t="s">
        <v>307</v>
      </c>
      <c r="B1" s="302"/>
      <c r="C1" s="302"/>
      <c r="D1" s="302"/>
      <c r="E1" s="302"/>
      <c r="F1" s="302"/>
      <c r="G1" s="302"/>
      <c r="H1" s="302"/>
    </row>
    <row r="2" spans="1:8" ht="24" customHeight="1" x14ac:dyDescent="0.2">
      <c r="A2" s="295" t="s">
        <v>101</v>
      </c>
      <c r="B2" s="296"/>
      <c r="C2" s="296"/>
      <c r="D2" s="296"/>
      <c r="E2" s="296"/>
      <c r="F2" s="296"/>
      <c r="G2" s="296"/>
      <c r="H2" s="296"/>
    </row>
    <row r="3" spans="1:8" ht="89.25" x14ac:dyDescent="0.2">
      <c r="A3" s="79" t="s">
        <v>74</v>
      </c>
      <c r="B3" s="79" t="s">
        <v>75</v>
      </c>
      <c r="C3" s="79" t="s">
        <v>173</v>
      </c>
      <c r="D3" s="83" t="s">
        <v>232</v>
      </c>
      <c r="E3" s="83" t="s">
        <v>269</v>
      </c>
      <c r="F3" s="83" t="s">
        <v>270</v>
      </c>
      <c r="G3" s="83" t="s">
        <v>306</v>
      </c>
      <c r="H3" s="82" t="s">
        <v>233</v>
      </c>
    </row>
    <row r="4" spans="1:8" ht="34.9" customHeight="1" x14ac:dyDescent="0.2">
      <c r="A4" s="98">
        <v>6</v>
      </c>
      <c r="B4" s="98" t="s">
        <v>230</v>
      </c>
      <c r="C4" s="85" t="s">
        <v>234</v>
      </c>
      <c r="D4" s="83">
        <v>700</v>
      </c>
      <c r="E4" s="86">
        <f>ROUNDDOWN(D4*1.078,0)</f>
        <v>754</v>
      </c>
      <c r="F4" s="86">
        <v>783</v>
      </c>
      <c r="G4" s="127">
        <v>862</v>
      </c>
      <c r="H4" s="85" t="s">
        <v>235</v>
      </c>
    </row>
    <row r="5" spans="1:8" ht="32.450000000000003" customHeight="1" x14ac:dyDescent="0.2">
      <c r="A5" s="84">
        <v>14</v>
      </c>
      <c r="B5" s="98" t="s">
        <v>257</v>
      </c>
      <c r="C5" s="85" t="s">
        <v>236</v>
      </c>
      <c r="D5" s="83">
        <v>5000</v>
      </c>
      <c r="E5" s="86">
        <f>ROUNDDOWN(D5*1.078,0)</f>
        <v>5390</v>
      </c>
      <c r="F5" s="86">
        <v>5601</v>
      </c>
      <c r="G5" s="127">
        <v>6167</v>
      </c>
      <c r="H5" s="85" t="s">
        <v>237</v>
      </c>
    </row>
    <row r="6" spans="1:8" ht="39.6" customHeight="1" x14ac:dyDescent="0.2">
      <c r="A6" s="84">
        <v>17</v>
      </c>
      <c r="B6" s="84" t="s">
        <v>258</v>
      </c>
      <c r="C6" s="88" t="s">
        <v>238</v>
      </c>
      <c r="D6" s="303">
        <v>700</v>
      </c>
      <c r="E6" s="305">
        <f>ROUNDDOWN(D6*1.078,0)</f>
        <v>754</v>
      </c>
      <c r="F6" s="305">
        <v>783</v>
      </c>
      <c r="G6" s="309">
        <v>862</v>
      </c>
      <c r="H6" s="307" t="s">
        <v>239</v>
      </c>
    </row>
    <row r="7" spans="1:8" ht="28.9" customHeight="1" x14ac:dyDescent="0.2">
      <c r="A7" s="89">
        <v>19</v>
      </c>
      <c r="B7" s="84" t="s">
        <v>259</v>
      </c>
      <c r="C7" s="87" t="s">
        <v>240</v>
      </c>
      <c r="D7" s="304"/>
      <c r="E7" s="306"/>
      <c r="F7" s="306">
        <v>0</v>
      </c>
      <c r="G7" s="310"/>
      <c r="H7" s="308"/>
    </row>
    <row r="8" spans="1:8" ht="38.25" x14ac:dyDescent="0.2">
      <c r="A8" s="84">
        <v>26</v>
      </c>
      <c r="B8" s="98" t="s">
        <v>260</v>
      </c>
      <c r="C8" s="85" t="s">
        <v>241</v>
      </c>
      <c r="D8" s="83">
        <v>5000</v>
      </c>
      <c r="E8" s="86">
        <f t="shared" ref="E8:E17" si="0">ROUNDDOWN(D8*1.078,0)</f>
        <v>5390</v>
      </c>
      <c r="F8" s="86">
        <v>5601</v>
      </c>
      <c r="G8" s="127">
        <v>6167</v>
      </c>
      <c r="H8" s="85"/>
    </row>
    <row r="9" spans="1:8" ht="38.25" x14ac:dyDescent="0.2">
      <c r="A9" s="99">
        <v>28</v>
      </c>
      <c r="B9" s="98" t="s">
        <v>231</v>
      </c>
      <c r="C9" s="85" t="s">
        <v>242</v>
      </c>
      <c r="D9" s="83">
        <v>1500</v>
      </c>
      <c r="E9" s="86">
        <f t="shared" si="0"/>
        <v>1617</v>
      </c>
      <c r="F9" s="86">
        <v>1680</v>
      </c>
      <c r="G9" s="127">
        <v>1849</v>
      </c>
      <c r="H9" s="85" t="s">
        <v>243</v>
      </c>
    </row>
    <row r="10" spans="1:8" ht="61.15" customHeight="1" x14ac:dyDescent="0.2">
      <c r="A10" s="90"/>
      <c r="B10" s="98" t="s">
        <v>261</v>
      </c>
      <c r="C10" s="85" t="s">
        <v>244</v>
      </c>
      <c r="D10" s="83">
        <v>5000</v>
      </c>
      <c r="E10" s="86">
        <f t="shared" si="0"/>
        <v>5390</v>
      </c>
      <c r="F10" s="86">
        <v>5601</v>
      </c>
      <c r="G10" s="127">
        <v>6167</v>
      </c>
      <c r="H10" s="85" t="s">
        <v>237</v>
      </c>
    </row>
    <row r="11" spans="1:8" ht="34.9" customHeight="1" x14ac:dyDescent="0.2">
      <c r="A11" s="100"/>
      <c r="B11" s="98" t="s">
        <v>262</v>
      </c>
      <c r="C11" s="85" t="s">
        <v>245</v>
      </c>
      <c r="D11" s="83">
        <v>700</v>
      </c>
      <c r="E11" s="86">
        <f t="shared" si="0"/>
        <v>754</v>
      </c>
      <c r="F11" s="86">
        <v>783</v>
      </c>
      <c r="G11" s="127">
        <v>862</v>
      </c>
      <c r="H11" s="85"/>
    </row>
    <row r="12" spans="1:8" ht="38.25" x14ac:dyDescent="0.2">
      <c r="A12" s="100"/>
      <c r="B12" s="98" t="s">
        <v>263</v>
      </c>
      <c r="C12" s="85" t="s">
        <v>246</v>
      </c>
      <c r="D12" s="83">
        <v>5000</v>
      </c>
      <c r="E12" s="86">
        <f t="shared" si="0"/>
        <v>5390</v>
      </c>
      <c r="F12" s="86">
        <v>5601</v>
      </c>
      <c r="G12" s="127">
        <v>6167</v>
      </c>
      <c r="H12" s="85"/>
    </row>
    <row r="13" spans="1:8" ht="38.25" x14ac:dyDescent="0.2">
      <c r="A13" s="100"/>
      <c r="B13" s="98" t="s">
        <v>264</v>
      </c>
      <c r="C13" s="85" t="s">
        <v>247</v>
      </c>
      <c r="D13" s="83">
        <v>5000</v>
      </c>
      <c r="E13" s="86">
        <f t="shared" si="0"/>
        <v>5390</v>
      </c>
      <c r="F13" s="86">
        <v>5601</v>
      </c>
      <c r="G13" s="127">
        <v>6167</v>
      </c>
      <c r="H13" s="85" t="s">
        <v>237</v>
      </c>
    </row>
    <row r="14" spans="1:8" ht="38.25" x14ac:dyDescent="0.2">
      <c r="A14" s="100"/>
      <c r="B14" s="98" t="s">
        <v>265</v>
      </c>
      <c r="C14" s="85" t="s">
        <v>248</v>
      </c>
      <c r="D14" s="83">
        <v>700</v>
      </c>
      <c r="E14" s="86">
        <f t="shared" si="0"/>
        <v>754</v>
      </c>
      <c r="F14" s="86">
        <v>783</v>
      </c>
      <c r="G14" s="127">
        <v>862</v>
      </c>
      <c r="H14" s="85" t="s">
        <v>237</v>
      </c>
    </row>
    <row r="15" spans="1:8" ht="29.45" customHeight="1" x14ac:dyDescent="0.2">
      <c r="A15" s="100">
        <v>65</v>
      </c>
      <c r="B15" s="98" t="s">
        <v>266</v>
      </c>
      <c r="C15" s="85" t="s">
        <v>249</v>
      </c>
      <c r="D15" s="83">
        <v>700</v>
      </c>
      <c r="E15" s="86">
        <f t="shared" si="0"/>
        <v>754</v>
      </c>
      <c r="F15" s="86">
        <v>783</v>
      </c>
      <c r="G15" s="127">
        <v>862</v>
      </c>
      <c r="H15" s="85" t="s">
        <v>250</v>
      </c>
    </row>
    <row r="16" spans="1:8" ht="25.5" x14ac:dyDescent="0.2">
      <c r="A16" s="100">
        <v>68</v>
      </c>
      <c r="B16" s="98" t="s">
        <v>267</v>
      </c>
      <c r="C16" s="85" t="s">
        <v>251</v>
      </c>
      <c r="D16" s="83">
        <v>1500</v>
      </c>
      <c r="E16" s="86">
        <f t="shared" si="0"/>
        <v>1617</v>
      </c>
      <c r="F16" s="86">
        <v>1680</v>
      </c>
      <c r="G16" s="127">
        <v>1849</v>
      </c>
      <c r="H16" s="85" t="s">
        <v>252</v>
      </c>
    </row>
    <row r="17" spans="1:17" ht="30.6" customHeight="1" x14ac:dyDescent="0.2">
      <c r="A17" s="84"/>
      <c r="B17" s="84" t="s">
        <v>268</v>
      </c>
      <c r="C17" s="88" t="s">
        <v>253</v>
      </c>
      <c r="D17" s="303">
        <v>1500</v>
      </c>
      <c r="E17" s="305">
        <f t="shared" si="0"/>
        <v>1617</v>
      </c>
      <c r="F17" s="305">
        <v>1680</v>
      </c>
      <c r="G17" s="309">
        <v>1849</v>
      </c>
      <c r="H17" s="85"/>
    </row>
    <row r="18" spans="1:17" ht="27.6" customHeight="1" x14ac:dyDescent="0.2">
      <c r="A18" s="89">
        <v>73</v>
      </c>
      <c r="B18" s="84" t="s">
        <v>268</v>
      </c>
      <c r="C18" s="87" t="s">
        <v>254</v>
      </c>
      <c r="D18" s="304"/>
      <c r="E18" s="306"/>
      <c r="F18" s="306">
        <v>0</v>
      </c>
      <c r="G18" s="310"/>
      <c r="H18" s="87"/>
    </row>
    <row r="19" spans="1:17" x14ac:dyDescent="0.2">
      <c r="A19" s="91"/>
      <c r="B19" s="91"/>
      <c r="C19" s="91"/>
      <c r="D19" s="91"/>
      <c r="E19" s="91"/>
      <c r="F19" s="91"/>
      <c r="G19" s="91"/>
    </row>
    <row r="20" spans="1:17" ht="18" customHeight="1" x14ac:dyDescent="0.2">
      <c r="A20" s="301" t="s">
        <v>174</v>
      </c>
      <c r="B20" s="300"/>
      <c r="C20" s="300"/>
      <c r="D20" s="300"/>
      <c r="E20" s="300"/>
      <c r="F20" s="300"/>
      <c r="G20" s="300"/>
      <c r="H20" s="300"/>
      <c r="I20" s="93"/>
      <c r="J20" s="93"/>
      <c r="K20" s="93"/>
      <c r="L20" s="93"/>
      <c r="M20" s="93"/>
      <c r="N20" s="93"/>
      <c r="O20" s="93"/>
      <c r="P20" s="93"/>
      <c r="Q20" s="94"/>
    </row>
    <row r="21" spans="1:17" ht="17.45" customHeight="1" x14ac:dyDescent="0.2">
      <c r="A21" s="299" t="s">
        <v>255</v>
      </c>
      <c r="B21" s="300"/>
      <c r="C21" s="300"/>
      <c r="D21" s="300"/>
      <c r="E21" s="300"/>
      <c r="F21" s="300"/>
      <c r="G21" s="300"/>
      <c r="H21" s="300"/>
      <c r="I21" s="95"/>
      <c r="J21" s="95"/>
      <c r="K21" s="95"/>
      <c r="L21" s="95"/>
      <c r="M21" s="95"/>
      <c r="N21" s="95"/>
      <c r="O21" s="95"/>
      <c r="P21" s="95"/>
      <c r="Q21" s="94"/>
    </row>
    <row r="22" spans="1:17" ht="31.15" customHeight="1" x14ac:dyDescent="0.2">
      <c r="A22" s="297" t="s">
        <v>271</v>
      </c>
      <c r="B22" s="298"/>
      <c r="C22" s="298"/>
      <c r="D22" s="298"/>
      <c r="E22" s="298"/>
      <c r="F22" s="298"/>
      <c r="G22" s="298"/>
      <c r="H22" s="298"/>
      <c r="I22" s="96"/>
      <c r="J22" s="96"/>
      <c r="K22" s="96"/>
      <c r="L22" s="96"/>
      <c r="M22" s="96"/>
      <c r="N22" s="96"/>
      <c r="O22" s="96"/>
      <c r="P22" s="96"/>
      <c r="Q22" s="96"/>
    </row>
  </sheetData>
  <mergeCells count="14">
    <mergeCell ref="A2:H2"/>
    <mergeCell ref="A22:H22"/>
    <mergeCell ref="A21:H21"/>
    <mergeCell ref="A20:H20"/>
    <mergeCell ref="A1:H1"/>
    <mergeCell ref="D17:D18"/>
    <mergeCell ref="E17:E18"/>
    <mergeCell ref="H6:H7"/>
    <mergeCell ref="E6:E7"/>
    <mergeCell ref="D6:D7"/>
    <mergeCell ref="F6:F7"/>
    <mergeCell ref="F17:F18"/>
    <mergeCell ref="G6:G7"/>
    <mergeCell ref="G17:G18"/>
  </mergeCells>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AÇIKLAMA</vt:lpstr>
      <vt:lpstr>854</vt:lpstr>
      <vt:lpstr>4817</vt:lpstr>
      <vt:lpstr>4857</vt:lpstr>
      <vt:lpstr>5953</vt:lpstr>
      <vt:lpstr>6331</vt:lpstr>
      <vt:lpstr>6356</vt:lpstr>
    </vt:vector>
  </TitlesOfParts>
  <Manager>EA</Manager>
  <Company>İstatistik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İş Mevzuatı İdari Para Cezaları</dc:subject>
  <dc:creator>EA;www.bilgit.com</dc:creator>
  <dc:description>www.bilgit.com</dc:description>
  <cp:lastModifiedBy>EA</cp:lastModifiedBy>
  <cp:lastPrinted>2014-11-15T10:22:21Z</cp:lastPrinted>
  <dcterms:created xsi:type="dcterms:W3CDTF">2003-05-28T08:17:51Z</dcterms:created>
  <dcterms:modified xsi:type="dcterms:W3CDTF">2015-05-05T17:04:06Z</dcterms:modified>
</cp:coreProperties>
</file>